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slivost\Střelnice Kroměříž\Myslivecká  střelba\2024\"/>
    </mc:Choice>
  </mc:AlternateContent>
  <xr:revisionPtr revIDLastSave="0" documentId="13_ncr:1_{D313710A-FCD4-4331-84BE-AC7ACC3425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lková" sheetId="1" r:id="rId1"/>
    <sheet name="KATEGORIE" sheetId="13" r:id="rId2"/>
  </sheets>
  <definedNames>
    <definedName name="_xlnm.Print_Area" localSheetId="0">Celková!$A$12:$AA$40</definedName>
  </definedNames>
  <calcPr calcId="191029"/>
</workbook>
</file>

<file path=xl/calcChain.xml><?xml version="1.0" encoding="utf-8"?>
<calcChain xmlns="http://schemas.openxmlformats.org/spreadsheetml/2006/main">
  <c r="V41" i="13" l="1"/>
  <c r="T41" i="13"/>
  <c r="R41" i="13"/>
  <c r="P41" i="13"/>
  <c r="N41" i="13"/>
  <c r="V31" i="13"/>
  <c r="T31" i="13"/>
  <c r="R31" i="13"/>
  <c r="P31" i="13"/>
  <c r="N31" i="13"/>
  <c r="V40" i="13"/>
  <c r="T40" i="13"/>
  <c r="R40" i="13"/>
  <c r="P40" i="13"/>
  <c r="N40" i="13"/>
  <c r="V39" i="13"/>
  <c r="T39" i="13"/>
  <c r="R39" i="13"/>
  <c r="P39" i="13"/>
  <c r="N39" i="13"/>
  <c r="V28" i="13"/>
  <c r="T28" i="13"/>
  <c r="R28" i="13"/>
  <c r="P28" i="13"/>
  <c r="N28" i="13"/>
  <c r="V27" i="13"/>
  <c r="T27" i="13"/>
  <c r="R27" i="13"/>
  <c r="P27" i="13"/>
  <c r="N27" i="13"/>
  <c r="V24" i="13"/>
  <c r="T24" i="13"/>
  <c r="R24" i="13"/>
  <c r="P24" i="13"/>
  <c r="N24" i="13"/>
  <c r="V38" i="13"/>
  <c r="T38" i="13"/>
  <c r="R38" i="13"/>
  <c r="P38" i="13"/>
  <c r="N38" i="13"/>
  <c r="V22" i="13"/>
  <c r="T22" i="13"/>
  <c r="R22" i="13"/>
  <c r="P22" i="13"/>
  <c r="N22" i="13"/>
  <c r="V23" i="13"/>
  <c r="T23" i="13"/>
  <c r="R23" i="13"/>
  <c r="P23" i="13"/>
  <c r="N23" i="13"/>
  <c r="V21" i="13"/>
  <c r="T21" i="13"/>
  <c r="R21" i="13"/>
  <c r="P21" i="13"/>
  <c r="N21" i="13"/>
  <c r="V37" i="13"/>
  <c r="T37" i="13"/>
  <c r="R37" i="13"/>
  <c r="P37" i="13"/>
  <c r="N37" i="13"/>
  <c r="V20" i="13"/>
  <c r="T20" i="13"/>
  <c r="R20" i="13"/>
  <c r="P20" i="13"/>
  <c r="N20" i="13"/>
  <c r="V19" i="13"/>
  <c r="T19" i="13"/>
  <c r="R19" i="13"/>
  <c r="P19" i="13"/>
  <c r="N19" i="13"/>
  <c r="V30" i="13"/>
  <c r="T30" i="13"/>
  <c r="R30" i="13"/>
  <c r="P30" i="13"/>
  <c r="N30" i="13"/>
  <c r="V36" i="13"/>
  <c r="T36" i="13"/>
  <c r="R36" i="13"/>
  <c r="P36" i="13"/>
  <c r="N36" i="13"/>
  <c r="V35" i="13"/>
  <c r="T35" i="13"/>
  <c r="R35" i="13"/>
  <c r="P35" i="13"/>
  <c r="N35" i="13"/>
  <c r="V18" i="13"/>
  <c r="T18" i="13"/>
  <c r="R18" i="13"/>
  <c r="P18" i="13"/>
  <c r="N18" i="13"/>
  <c r="V26" i="13"/>
  <c r="T26" i="13"/>
  <c r="R26" i="13"/>
  <c r="P26" i="13"/>
  <c r="N26" i="13"/>
  <c r="V34" i="13"/>
  <c r="T34" i="13"/>
  <c r="R34" i="13"/>
  <c r="P34" i="13"/>
  <c r="N34" i="13"/>
  <c r="V33" i="13"/>
  <c r="T33" i="13"/>
  <c r="R33" i="13"/>
  <c r="P33" i="13"/>
  <c r="N33" i="13"/>
  <c r="V17" i="13"/>
  <c r="T17" i="13"/>
  <c r="R17" i="13"/>
  <c r="P17" i="13"/>
  <c r="N17" i="13"/>
  <c r="W32" i="1"/>
  <c r="U32" i="1"/>
  <c r="W33" i="1"/>
  <c r="U33" i="1"/>
  <c r="W40" i="1"/>
  <c r="U40" i="1"/>
  <c r="W37" i="1"/>
  <c r="U37" i="1"/>
  <c r="W35" i="1"/>
  <c r="U35" i="1"/>
  <c r="W36" i="1"/>
  <c r="U36" i="1"/>
  <c r="Q31" i="1"/>
  <c r="Q27" i="1"/>
  <c r="Q19" i="1"/>
  <c r="Q38" i="1"/>
  <c r="Q39" i="1"/>
  <c r="Q30" i="1"/>
  <c r="Q21" i="1"/>
  <c r="Q28" i="1"/>
  <c r="Q25" i="1"/>
  <c r="Q29" i="1"/>
  <c r="Q36" i="1"/>
  <c r="W38" i="13" l="1"/>
  <c r="Y38" i="13" s="1"/>
  <c r="W41" i="13"/>
  <c r="Y41" i="13" s="1"/>
  <c r="W31" i="13"/>
  <c r="Y31" i="13" s="1"/>
  <c r="W28" i="13"/>
  <c r="Y28" i="13" s="1"/>
  <c r="W18" i="13"/>
  <c r="Y18" i="13" s="1"/>
  <c r="W23" i="13"/>
  <c r="Y23" i="13" s="1"/>
  <c r="W35" i="13"/>
  <c r="Y35" i="13" s="1"/>
  <c r="W22" i="13"/>
  <c r="Y22" i="13" s="1"/>
  <c r="W40" i="13"/>
  <c r="Y40" i="13" s="1"/>
  <c r="W19" i="13"/>
  <c r="Y19" i="13" s="1"/>
  <c r="W21" i="13"/>
  <c r="Y21" i="13" s="1"/>
  <c r="W33" i="13"/>
  <c r="Y33" i="13" s="1"/>
  <c r="W30" i="13"/>
  <c r="Y30" i="13" s="1"/>
  <c r="W37" i="13"/>
  <c r="Y37" i="13" s="1"/>
  <c r="W27" i="13"/>
  <c r="Y27" i="13" s="1"/>
  <c r="W34" i="13"/>
  <c r="Y34" i="13" s="1"/>
  <c r="W17" i="13"/>
  <c r="Y17" i="13" s="1"/>
  <c r="W20" i="13"/>
  <c r="Y20" i="13" s="1"/>
  <c r="W26" i="13"/>
  <c r="Y26" i="13" s="1"/>
  <c r="W36" i="13"/>
  <c r="Y36" i="13" s="1"/>
  <c r="W24" i="13"/>
  <c r="Y24" i="13" s="1"/>
  <c r="W39" i="13"/>
  <c r="Y39" i="13" s="1"/>
  <c r="W31" i="1"/>
  <c r="W39" i="1"/>
  <c r="W34" i="1" l="1"/>
  <c r="O21" i="1"/>
  <c r="O40" i="1"/>
  <c r="O38" i="1"/>
  <c r="O27" i="1"/>
  <c r="O32" i="1"/>
  <c r="O33" i="1"/>
  <c r="O30" i="1"/>
  <c r="O35" i="1"/>
  <c r="O19" i="1"/>
  <c r="O29" i="1"/>
  <c r="O31" i="1"/>
  <c r="O28" i="1"/>
  <c r="O26" i="1"/>
  <c r="O39" i="1"/>
  <c r="O25" i="1"/>
  <c r="O22" i="1"/>
  <c r="O20" i="1"/>
  <c r="O36" i="1"/>
  <c r="O23" i="1"/>
  <c r="O24" i="1"/>
  <c r="O37" i="1"/>
  <c r="O34" i="1"/>
  <c r="W24" i="1"/>
  <c r="W23" i="1"/>
  <c r="W20" i="1"/>
  <c r="W22" i="1"/>
  <c r="W25" i="1"/>
  <c r="W26" i="1"/>
  <c r="W28" i="1"/>
  <c r="W29" i="1"/>
  <c r="W19" i="1"/>
  <c r="W30" i="1"/>
  <c r="W27" i="1"/>
  <c r="W38" i="1"/>
  <c r="W21" i="1"/>
  <c r="U24" i="1"/>
  <c r="U23" i="1"/>
  <c r="U20" i="1"/>
  <c r="U22" i="1"/>
  <c r="U25" i="1"/>
  <c r="U39" i="1"/>
  <c r="U26" i="1"/>
  <c r="U28" i="1"/>
  <c r="U31" i="1"/>
  <c r="U29" i="1"/>
  <c r="U19" i="1"/>
  <c r="U30" i="1"/>
  <c r="U27" i="1"/>
  <c r="U38" i="1"/>
  <c r="U21" i="1"/>
  <c r="U34" i="1"/>
  <c r="S24" i="1"/>
  <c r="S23" i="1"/>
  <c r="S36" i="1"/>
  <c r="S20" i="1"/>
  <c r="S22" i="1"/>
  <c r="S25" i="1"/>
  <c r="S39" i="1"/>
  <c r="S26" i="1"/>
  <c r="S28" i="1"/>
  <c r="S31" i="1"/>
  <c r="S29" i="1"/>
  <c r="S19" i="1"/>
  <c r="S35" i="1"/>
  <c r="S30" i="1"/>
  <c r="S33" i="1"/>
  <c r="S32" i="1"/>
  <c r="S27" i="1"/>
  <c r="S38" i="1"/>
  <c r="S40" i="1"/>
  <c r="S21" i="1"/>
  <c r="S37" i="1"/>
  <c r="S34" i="1"/>
  <c r="Q40" i="1"/>
  <c r="Q32" i="1"/>
  <c r="Q33" i="1"/>
  <c r="Q35" i="1"/>
  <c r="Q26" i="1"/>
  <c r="Q22" i="1"/>
  <c r="Q20" i="1"/>
  <c r="Q23" i="1"/>
  <c r="Q24" i="1"/>
  <c r="Q37" i="1"/>
  <c r="Q34" i="1"/>
  <c r="X32" i="1" l="1"/>
  <c r="Z32" i="1" s="1"/>
  <c r="X27" i="1"/>
  <c r="Z27" i="1" s="1"/>
  <c r="X22" i="1"/>
  <c r="Z22" i="1" s="1"/>
  <c r="X20" i="1"/>
  <c r="Z20" i="1" s="1"/>
  <c r="X19" i="1"/>
  <c r="Z19" i="1" s="1"/>
  <c r="X38" i="1"/>
  <c r="Z38" i="1" s="1"/>
  <c r="X31" i="1"/>
  <c r="Z31" i="1" s="1"/>
  <c r="X26" i="1"/>
  <c r="Z26" i="1" s="1"/>
  <c r="X34" i="1"/>
  <c r="Z34" i="1" s="1"/>
  <c r="X39" i="1"/>
  <c r="Z39" i="1" s="1"/>
  <c r="X25" i="1"/>
  <c r="Z25" i="1" s="1"/>
  <c r="X37" i="1"/>
  <c r="Z37" i="1" s="1"/>
  <c r="X33" i="1"/>
  <c r="Z33" i="1" s="1"/>
  <c r="X36" i="1"/>
  <c r="Z36" i="1" s="1"/>
  <c r="X24" i="1"/>
  <c r="Z24" i="1" s="1"/>
  <c r="X23" i="1"/>
  <c r="Z23" i="1" s="1"/>
  <c r="X28" i="1"/>
  <c r="Z28" i="1" s="1"/>
  <c r="X29" i="1"/>
  <c r="Z29" i="1" s="1"/>
  <c r="X30" i="1"/>
  <c r="Z30" i="1" s="1"/>
  <c r="X35" i="1"/>
  <c r="Z35" i="1" s="1"/>
  <c r="X40" i="1"/>
  <c r="Z40" i="1" s="1"/>
  <c r="X21" i="1"/>
  <c r="Z21" i="1" s="1"/>
</calcChain>
</file>

<file path=xl/sharedStrings.xml><?xml version="1.0" encoding="utf-8"?>
<sst xmlns="http://schemas.openxmlformats.org/spreadsheetml/2006/main" count="205" uniqueCount="76">
  <si>
    <t>Pořadí</t>
  </si>
  <si>
    <t>Příjmení, jméno</t>
  </si>
  <si>
    <t>Kategorie</t>
  </si>
  <si>
    <t>Linie / Střeliště</t>
  </si>
  <si>
    <t>R</t>
  </si>
  <si>
    <t>Σ</t>
  </si>
  <si>
    <t>St.č.</t>
  </si>
  <si>
    <t>Kamzík1</t>
  </si>
  <si>
    <t>Kamzík2</t>
  </si>
  <si>
    <t>Divočák pevný</t>
  </si>
  <si>
    <t>Bežící kňour</t>
  </si>
  <si>
    <t>Lovecký Trap1</t>
  </si>
  <si>
    <t>Lovecký Trap2</t>
  </si>
  <si>
    <t>Staněk Tomáš</t>
  </si>
  <si>
    <t>Staněk Karel</t>
  </si>
  <si>
    <t>KULE CELKEM</t>
  </si>
  <si>
    <t>BROKY CELKEM</t>
  </si>
  <si>
    <t>Srnec 1</t>
  </si>
  <si>
    <t>srnec 2</t>
  </si>
  <si>
    <t>Liška 1</t>
  </si>
  <si>
    <t>Liška 2</t>
  </si>
  <si>
    <t>Členství čmmj</t>
  </si>
  <si>
    <t>STŘELNICE HVĚZDA - KROMĚŘÍŽ - KOTOJEDY</t>
  </si>
  <si>
    <t>Petrůj Zdeněk</t>
  </si>
  <si>
    <t>Červenka Zbyněk</t>
  </si>
  <si>
    <t>ČMMJ</t>
  </si>
  <si>
    <t>Dočkal Jiří</t>
  </si>
  <si>
    <t>Šlechta Martin</t>
  </si>
  <si>
    <t>NE</t>
  </si>
  <si>
    <t xml:space="preserve"> </t>
  </si>
  <si>
    <t>CELOSTÁTNÍ PŘEBOR ČMMJ KOMBINOVANÁ LOVECKÁ STŘELBA  22.6.2024</t>
  </si>
  <si>
    <t>Krázel Stanislav</t>
  </si>
  <si>
    <t>Fekete Krisztián</t>
  </si>
  <si>
    <t>SPK</t>
  </si>
  <si>
    <t>76601 Valašske Klobouky/Smolina 9</t>
  </si>
  <si>
    <t>Horný Bar Šuľany 4, 93033</t>
  </si>
  <si>
    <t>Horný Bar Šuľany 213, 93033</t>
  </si>
  <si>
    <t>CS 1</t>
  </si>
  <si>
    <t>CS 2</t>
  </si>
  <si>
    <t>Nová Ves 2217/5, Dunajská Streda</t>
  </si>
  <si>
    <t>SENIOR</t>
  </si>
  <si>
    <t>Trnovec nad Váhom 74, 92571</t>
  </si>
  <si>
    <t>Osvoboditelů 112, Kroměříž</t>
  </si>
  <si>
    <t>Pecháček Tomáš</t>
  </si>
  <si>
    <t>Kunčice 213, Letohrad</t>
  </si>
  <si>
    <t>Kotrc Karel</t>
  </si>
  <si>
    <t>České Žleby 48</t>
  </si>
  <si>
    <t>Kurnát Milan</t>
  </si>
  <si>
    <t>Horská 16,05921 Svit</t>
  </si>
  <si>
    <t>VETERÁN</t>
  </si>
  <si>
    <t>Klesnil Zdeněk</t>
  </si>
  <si>
    <t>Kostelec u Holešova 193, 76843</t>
  </si>
  <si>
    <t>Štengl Jiří</t>
  </si>
  <si>
    <t>Štenglová Michaela</t>
  </si>
  <si>
    <t>Dnešice 42, 33443</t>
  </si>
  <si>
    <t>ŽENY</t>
  </si>
  <si>
    <t>Machan Marek</t>
  </si>
  <si>
    <t>Moravský Krumlov, U nádraží 899</t>
  </si>
  <si>
    <t>Konečný Roman</t>
  </si>
  <si>
    <t xml:space="preserve">Hoštice 66, </t>
  </si>
  <si>
    <t>Za Školou 7, Pukanec 93505</t>
  </si>
  <si>
    <t>Zahradná 148, Čerenčany 97901</t>
  </si>
  <si>
    <t>Červenka Jaroslav</t>
  </si>
  <si>
    <t>Orlík nad VLTAVOU 161</t>
  </si>
  <si>
    <t>Čimelice 356, 39804</t>
  </si>
  <si>
    <t>Staňková Eva</t>
  </si>
  <si>
    <t>Březinova 974, Jaroměřice nad Rokytnou</t>
  </si>
  <si>
    <t xml:space="preserve">Kelecsényi Juraj </t>
  </si>
  <si>
    <t xml:space="preserve">Nagy Štefan </t>
  </si>
  <si>
    <t xml:space="preserve">Molnár Anton </t>
  </si>
  <si>
    <t xml:space="preserve">Babic Peter </t>
  </si>
  <si>
    <t>a</t>
  </si>
  <si>
    <t>Ostrava - Stará Bělá, Na Popi 1302/45</t>
  </si>
  <si>
    <t>Desátkova 1412/12,Ostrava - Stará Bělá,72400</t>
  </si>
  <si>
    <t>Na Popi 62, Ostrava- Stará Bělá, 72400</t>
  </si>
  <si>
    <t xml:space="preserve">Členství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</si>
</sst>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4"/>
      <color theme="1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4"/>
      <color theme="6" tint="-0.249977111117893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164" fontId="4" fillId="0" borderId="19" xfId="1" applyNumberFormat="1" applyFont="1" applyBorder="1" applyAlignment="1">
      <alignment horizontal="center"/>
    </xf>
    <xf numFmtId="164" fontId="4" fillId="0" borderId="23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2" borderId="22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7" fillId="0" borderId="0" xfId="0" applyFont="1"/>
    <xf numFmtId="0" fontId="5" fillId="2" borderId="17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164" fontId="4" fillId="0" borderId="38" xfId="1" applyNumberFormat="1" applyFont="1" applyBorder="1" applyAlignment="1">
      <alignment horizontal="center"/>
    </xf>
    <xf numFmtId="0" fontId="0" fillId="0" borderId="4" xfId="0" applyBorder="1"/>
    <xf numFmtId="0" fontId="9" fillId="0" borderId="39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10" fillId="0" borderId="20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10" fillId="0" borderId="39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/>
    </xf>
    <xf numFmtId="0" fontId="10" fillId="0" borderId="15" xfId="0" applyFont="1" applyBorder="1" applyAlignment="1" applyProtection="1">
      <alignment horizontal="center" vertical="center"/>
      <protection locked="0"/>
    </xf>
    <xf numFmtId="0" fontId="2" fillId="3" borderId="33" xfId="0" applyFont="1" applyFill="1" applyBorder="1" applyAlignment="1">
      <alignment horizontal="center"/>
    </xf>
    <xf numFmtId="0" fontId="10" fillId="0" borderId="23" xfId="0" applyFont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9" fillId="0" borderId="41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9" fillId="0" borderId="41" xfId="0" applyFont="1" applyBorder="1" applyAlignment="1" applyProtection="1">
      <alignment horizontal="center"/>
      <protection locked="0"/>
    </xf>
    <xf numFmtId="0" fontId="2" fillId="0" borderId="41" xfId="0" applyFont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9" fillId="0" borderId="23" xfId="0" applyFont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9" fillId="0" borderId="26" xfId="0" applyFont="1" applyBorder="1" applyAlignment="1" applyProtection="1">
      <alignment horizontal="center"/>
      <protection locked="0"/>
    </xf>
    <xf numFmtId="0" fontId="2" fillId="0" borderId="26" xfId="0" applyFont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9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/>
    </xf>
    <xf numFmtId="0" fontId="10" fillId="0" borderId="41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left"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10" fillId="0" borderId="2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10" fillId="0" borderId="18" xfId="0" applyFont="1" applyBorder="1"/>
    <xf numFmtId="0" fontId="9" fillId="0" borderId="52" xfId="0" applyFont="1" applyBorder="1" applyAlignment="1">
      <alignment horizontal="left" vertical="center"/>
    </xf>
    <xf numFmtId="0" fontId="10" fillId="0" borderId="52" xfId="0" applyFont="1" applyBorder="1"/>
    <xf numFmtId="0" fontId="9" fillId="0" borderId="9" xfId="0" applyFont="1" applyBorder="1" applyAlignment="1">
      <alignment horizontal="left" vertical="center"/>
    </xf>
    <xf numFmtId="0" fontId="11" fillId="0" borderId="4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15" fillId="0" borderId="23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0" fillId="0" borderId="41" xfId="0" applyFont="1" applyBorder="1"/>
    <xf numFmtId="0" fontId="11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10" fillId="0" borderId="23" xfId="0" applyFont="1" applyBorder="1"/>
    <xf numFmtId="0" fontId="16" fillId="0" borderId="33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9" fillId="0" borderId="52" xfId="0" applyFont="1" applyBorder="1" applyAlignment="1" applyProtection="1">
      <alignment horizontal="center" vertical="center"/>
      <protection locked="0"/>
    </xf>
    <xf numFmtId="0" fontId="10" fillId="0" borderId="52" xfId="0" applyFont="1" applyBorder="1" applyAlignment="1" applyProtection="1">
      <alignment horizontal="center" vertical="center"/>
      <protection locked="0"/>
    </xf>
    <xf numFmtId="0" fontId="15" fillId="0" borderId="52" xfId="0" applyFont="1" applyBorder="1" applyAlignment="1">
      <alignment horizontal="center" vertical="center"/>
    </xf>
    <xf numFmtId="0" fontId="5" fillId="2" borderId="52" xfId="0" applyFont="1" applyFill="1" applyBorder="1" applyAlignment="1">
      <alignment horizontal="center"/>
    </xf>
    <xf numFmtId="0" fontId="9" fillId="0" borderId="52" xfId="0" applyFont="1" applyBorder="1" applyAlignment="1" applyProtection="1">
      <alignment horizontal="center"/>
      <protection locked="0"/>
    </xf>
    <xf numFmtId="0" fontId="14" fillId="0" borderId="52" xfId="0" applyFont="1" applyBorder="1" applyAlignment="1">
      <alignment horizontal="center" vertical="center"/>
    </xf>
    <xf numFmtId="0" fontId="10" fillId="0" borderId="52" xfId="0" applyFont="1" applyBorder="1" applyAlignment="1">
      <alignment horizontal="left"/>
    </xf>
    <xf numFmtId="0" fontId="11" fillId="0" borderId="52" xfId="0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center"/>
    </xf>
    <xf numFmtId="0" fontId="9" fillId="0" borderId="23" xfId="0" applyFont="1" applyBorder="1" applyAlignment="1" applyProtection="1">
      <alignment horizontal="center" vertical="center"/>
      <protection locked="0"/>
    </xf>
    <xf numFmtId="0" fontId="10" fillId="0" borderId="38" xfId="0" applyFont="1" applyBorder="1"/>
    <xf numFmtId="0" fontId="10" fillId="0" borderId="26" xfId="0" applyFont="1" applyBorder="1" applyAlignment="1">
      <alignment horizontal="left"/>
    </xf>
    <xf numFmtId="0" fontId="11" fillId="0" borderId="23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3" fillId="0" borderId="52" xfId="0" applyFont="1" applyBorder="1" applyAlignment="1">
      <alignment horizontal="left" vertical="center"/>
    </xf>
    <xf numFmtId="164" fontId="4" fillId="0" borderId="52" xfId="1" applyNumberFormat="1" applyFont="1" applyBorder="1" applyAlignment="1">
      <alignment horizontal="center"/>
    </xf>
    <xf numFmtId="0" fontId="10" fillId="0" borderId="54" xfId="0" applyFont="1" applyBorder="1"/>
    <xf numFmtId="0" fontId="10" fillId="0" borderId="49" xfId="0" applyFont="1" applyBorder="1"/>
    <xf numFmtId="0" fontId="10" fillId="0" borderId="50" xfId="0" applyFont="1" applyBorder="1"/>
    <xf numFmtId="0" fontId="12" fillId="0" borderId="0" xfId="0" applyFont="1"/>
    <xf numFmtId="0" fontId="11" fillId="0" borderId="2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0" fillId="0" borderId="52" xfId="0" applyBorder="1"/>
    <xf numFmtId="0" fontId="9" fillId="0" borderId="52" xfId="0" applyFont="1" applyBorder="1" applyAlignment="1">
      <alignment horizontal="center"/>
    </xf>
    <xf numFmtId="0" fontId="9" fillId="3" borderId="52" xfId="0" applyFont="1" applyFill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52" xfId="0" applyFont="1" applyBorder="1" applyAlignment="1" applyProtection="1">
      <alignment horizontal="center" vertical="center"/>
      <protection locked="0"/>
    </xf>
    <xf numFmtId="0" fontId="5" fillId="3" borderId="52" xfId="0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/>
    </xf>
    <xf numFmtId="0" fontId="4" fillId="0" borderId="52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left" vertical="center" indent="1"/>
    </xf>
    <xf numFmtId="0" fontId="4" fillId="0" borderId="5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13" fillId="0" borderId="56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116415</xdr:colOff>
      <xdr:row>2</xdr:row>
      <xdr:rowOff>156634</xdr:rowOff>
    </xdr:from>
    <xdr:to>
      <xdr:col>4</xdr:col>
      <xdr:colOff>3460750</xdr:colOff>
      <xdr:row>6</xdr:row>
      <xdr:rowOff>51783</xdr:rowOff>
    </xdr:to>
    <xdr:pic>
      <xdr:nvPicPr>
        <xdr:cNvPr id="3" name="Obrázek 2" descr="Sellier @ Bellot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915" y="537634"/>
          <a:ext cx="5884335" cy="6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0</xdr:row>
      <xdr:rowOff>52917</xdr:rowOff>
    </xdr:from>
    <xdr:to>
      <xdr:col>22</xdr:col>
      <xdr:colOff>469040</xdr:colOff>
      <xdr:row>10</xdr:row>
      <xdr:rowOff>51483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2DDD94C-3B48-47B4-8E49-14B70CAE1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44500" y="52917"/>
          <a:ext cx="1432123" cy="19035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0</xdr:rowOff>
    </xdr:from>
    <xdr:to>
      <xdr:col>10</xdr:col>
      <xdr:colOff>390525</xdr:colOff>
      <xdr:row>5</xdr:row>
      <xdr:rowOff>138037</xdr:rowOff>
    </xdr:to>
    <xdr:pic>
      <xdr:nvPicPr>
        <xdr:cNvPr id="2" name="Obrázek 1" descr="Sellier @ Bellot logo">
          <a:extLst>
            <a:ext uri="{FF2B5EF4-FFF2-40B4-BE49-F238E27FC236}">
              <a16:creationId xmlns:a16="http://schemas.microsoft.com/office/drawing/2014/main" id="{CC89F939-4CFB-462B-8ED7-A16C42A54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0"/>
          <a:ext cx="6029324" cy="1090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323850</xdr:colOff>
      <xdr:row>0</xdr:row>
      <xdr:rowOff>152400</xdr:rowOff>
    </xdr:from>
    <xdr:to>
      <xdr:col>24</xdr:col>
      <xdr:colOff>283831</xdr:colOff>
      <xdr:row>8</xdr:row>
      <xdr:rowOff>85724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EC900F8-9FFF-44D9-A928-CA4174B85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25125" y="152400"/>
          <a:ext cx="1341106" cy="1457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3"/>
  <sheetViews>
    <sheetView tabSelected="1" zoomScale="90" zoomScaleNormal="90" workbookViewId="0">
      <selection sqref="A1:Z11"/>
    </sheetView>
  </sheetViews>
  <sheetFormatPr defaultRowHeight="15" x14ac:dyDescent="0.25"/>
  <cols>
    <col min="1" max="1" width="4.7109375" customWidth="1"/>
    <col min="2" max="2" width="4.5703125" customWidth="1"/>
    <col min="3" max="3" width="23.7109375" customWidth="1"/>
    <col min="4" max="4" width="9.85546875" customWidth="1"/>
    <col min="5" max="5" width="57" customWidth="1"/>
    <col min="6" max="6" width="9.42578125" style="4" customWidth="1"/>
    <col min="7" max="7" width="7.140625" customWidth="1"/>
    <col min="8" max="8" width="7" customWidth="1"/>
    <col min="9" max="9" width="6.7109375" customWidth="1"/>
    <col min="10" max="10" width="6.85546875" customWidth="1"/>
    <col min="11" max="11" width="7.140625" customWidth="1"/>
    <col min="12" max="12" width="6.85546875" customWidth="1"/>
    <col min="13" max="13" width="7.7109375" customWidth="1"/>
    <col min="14" max="14" width="6.85546875" customWidth="1"/>
    <col min="16" max="16" width="3.28515625" style="7" customWidth="1"/>
    <col min="17" max="17" width="8" customWidth="1"/>
    <col min="18" max="18" width="3.28515625" style="7" customWidth="1"/>
    <col min="19" max="19" width="8" customWidth="1"/>
    <col min="20" max="20" width="3.28515625" style="7" customWidth="1"/>
    <col min="21" max="21" width="7.7109375" customWidth="1"/>
    <col min="22" max="22" width="3.28515625" style="7" customWidth="1"/>
    <col min="23" max="23" width="7.42578125" customWidth="1"/>
    <col min="25" max="25" width="4.140625" customWidth="1"/>
    <col min="27" max="27" width="0" hidden="1" customWidth="1"/>
  </cols>
  <sheetData>
    <row r="1" spans="1:28" x14ac:dyDescent="0.25">
      <c r="A1" s="132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4"/>
    </row>
    <row r="2" spans="1:28" x14ac:dyDescent="0.25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7"/>
    </row>
    <row r="3" spans="1:28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7"/>
    </row>
    <row r="4" spans="1:28" x14ac:dyDescent="0.25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7"/>
    </row>
    <row r="5" spans="1:28" x14ac:dyDescent="0.25">
      <c r="A5" s="135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7"/>
    </row>
    <row r="6" spans="1:28" x14ac:dyDescent="0.25">
      <c r="A6" s="135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7"/>
    </row>
    <row r="7" spans="1:28" x14ac:dyDescent="0.25">
      <c r="A7" s="135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7"/>
    </row>
    <row r="8" spans="1:28" x14ac:dyDescent="0.25">
      <c r="A8" s="135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7"/>
    </row>
    <row r="9" spans="1:28" x14ac:dyDescent="0.25">
      <c r="A9" s="135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7"/>
    </row>
    <row r="10" spans="1:28" x14ac:dyDescent="0.25">
      <c r="A10" s="135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7"/>
    </row>
    <row r="11" spans="1:28" ht="15.75" thickBot="1" x14ac:dyDescent="0.3">
      <c r="A11" s="135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7"/>
    </row>
    <row r="12" spans="1:28" ht="17.45" customHeight="1" thickBot="1" x14ac:dyDescent="0.3">
      <c r="A12" s="144" t="s">
        <v>30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1"/>
    </row>
    <row r="13" spans="1:28" ht="17.45" customHeight="1" thickBot="1" x14ac:dyDescent="0.3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1"/>
    </row>
    <row r="14" spans="1:28" ht="19.5" customHeight="1" x14ac:dyDescent="0.25">
      <c r="A14" s="138" t="s">
        <v>22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40"/>
      <c r="AB14" s="11"/>
    </row>
    <row r="15" spans="1:28" ht="15.75" thickBot="1" x14ac:dyDescent="0.3">
      <c r="A15" s="141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3"/>
      <c r="AB15" s="11"/>
    </row>
    <row r="16" spans="1:28" x14ac:dyDescent="0.25">
      <c r="A16" s="145" t="s">
        <v>0</v>
      </c>
      <c r="B16" s="148" t="s">
        <v>6</v>
      </c>
      <c r="C16" s="151" t="s">
        <v>1</v>
      </c>
      <c r="D16" s="125" t="s">
        <v>75</v>
      </c>
      <c r="E16" s="125" t="s">
        <v>71</v>
      </c>
      <c r="F16" s="154" t="s">
        <v>2</v>
      </c>
      <c r="G16" s="157" t="s">
        <v>3</v>
      </c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3"/>
      <c r="X16" s="3"/>
      <c r="Y16" s="159" t="s">
        <v>4</v>
      </c>
      <c r="Z16" s="162" t="s">
        <v>5</v>
      </c>
      <c r="AA16" s="163"/>
      <c r="AB16" s="11"/>
    </row>
    <row r="17" spans="1:28" ht="15" customHeight="1" x14ac:dyDescent="0.25">
      <c r="A17" s="146"/>
      <c r="B17" s="149"/>
      <c r="C17" s="152"/>
      <c r="D17" s="126"/>
      <c r="E17" s="126"/>
      <c r="F17" s="155"/>
      <c r="G17" s="168" t="s">
        <v>17</v>
      </c>
      <c r="H17" s="119" t="s">
        <v>18</v>
      </c>
      <c r="I17" s="119" t="s">
        <v>19</v>
      </c>
      <c r="J17" s="119" t="s">
        <v>20</v>
      </c>
      <c r="K17" s="119" t="s">
        <v>7</v>
      </c>
      <c r="L17" s="119" t="s">
        <v>8</v>
      </c>
      <c r="M17" s="119" t="s">
        <v>9</v>
      </c>
      <c r="N17" s="119" t="s">
        <v>10</v>
      </c>
      <c r="O17" s="121" t="s">
        <v>15</v>
      </c>
      <c r="P17" s="128" t="s">
        <v>37</v>
      </c>
      <c r="Q17" s="129"/>
      <c r="R17" s="128" t="s">
        <v>38</v>
      </c>
      <c r="S17" s="129"/>
      <c r="T17" s="128" t="s">
        <v>11</v>
      </c>
      <c r="U17" s="129"/>
      <c r="V17" s="128" t="s">
        <v>12</v>
      </c>
      <c r="W17" s="129"/>
      <c r="X17" s="123" t="s">
        <v>16</v>
      </c>
      <c r="Y17" s="160"/>
      <c r="Z17" s="164"/>
      <c r="AA17" s="165"/>
      <c r="AB17" s="11"/>
    </row>
    <row r="18" spans="1:28" ht="15.75" thickBot="1" x14ac:dyDescent="0.3">
      <c r="A18" s="147"/>
      <c r="B18" s="150"/>
      <c r="C18" s="153"/>
      <c r="D18" s="127"/>
      <c r="E18" s="127"/>
      <c r="F18" s="156"/>
      <c r="G18" s="169"/>
      <c r="H18" s="120"/>
      <c r="I18" s="120"/>
      <c r="J18" s="120"/>
      <c r="K18" s="120"/>
      <c r="L18" s="120"/>
      <c r="M18" s="120"/>
      <c r="N18" s="120"/>
      <c r="O18" s="122"/>
      <c r="P18" s="130"/>
      <c r="Q18" s="131"/>
      <c r="R18" s="130"/>
      <c r="S18" s="131"/>
      <c r="T18" s="130"/>
      <c r="U18" s="131"/>
      <c r="V18" s="130"/>
      <c r="W18" s="131"/>
      <c r="X18" s="124"/>
      <c r="Y18" s="161"/>
      <c r="Z18" s="166"/>
      <c r="AA18" s="167"/>
      <c r="AB18" s="11"/>
    </row>
    <row r="19" spans="1:28" ht="18" x14ac:dyDescent="0.25">
      <c r="A19" s="12">
        <v>1</v>
      </c>
      <c r="B19" s="16">
        <v>20</v>
      </c>
      <c r="C19" s="52" t="s">
        <v>43</v>
      </c>
      <c r="D19" s="111" t="s">
        <v>25</v>
      </c>
      <c r="E19" s="86" t="s">
        <v>44</v>
      </c>
      <c r="F19" s="79" t="s">
        <v>40</v>
      </c>
      <c r="G19" s="13">
        <v>50</v>
      </c>
      <c r="H19" s="14">
        <v>50</v>
      </c>
      <c r="I19" s="14">
        <v>50</v>
      </c>
      <c r="J19" s="14">
        <v>49</v>
      </c>
      <c r="K19" s="14">
        <v>49</v>
      </c>
      <c r="L19" s="14">
        <v>49</v>
      </c>
      <c r="M19" s="14">
        <v>46</v>
      </c>
      <c r="N19" s="14">
        <v>46</v>
      </c>
      <c r="O19" s="15">
        <f t="shared" ref="O19:O40" si="0">SUM(G19:N19)</f>
        <v>389</v>
      </c>
      <c r="P19" s="8">
        <v>24</v>
      </c>
      <c r="Q19" s="14">
        <f t="shared" ref="Q19:Q40" si="1">4*P19</f>
        <v>96</v>
      </c>
      <c r="R19" s="8">
        <v>23</v>
      </c>
      <c r="S19" s="14">
        <f t="shared" ref="S19:S40" si="2">4*R19</f>
        <v>92</v>
      </c>
      <c r="T19" s="8">
        <v>22</v>
      </c>
      <c r="U19" s="14">
        <f t="shared" ref="U19:U40" si="3">4*T19</f>
        <v>88</v>
      </c>
      <c r="V19" s="8">
        <v>24</v>
      </c>
      <c r="W19" s="38">
        <f t="shared" ref="W19:W40" si="4">4*V19</f>
        <v>96</v>
      </c>
      <c r="X19" s="39">
        <f t="shared" ref="X19:X40" si="5">Q19+S19+U19+W19</f>
        <v>372</v>
      </c>
      <c r="Y19" s="40"/>
      <c r="Z19" s="41">
        <f t="shared" ref="Z19:Z40" si="6">O19+X19</f>
        <v>761</v>
      </c>
      <c r="AA19" s="1" t="e">
        <v>#DIV/0!</v>
      </c>
    </row>
    <row r="20" spans="1:28" ht="18" x14ac:dyDescent="0.25">
      <c r="A20" s="16">
        <v>2</v>
      </c>
      <c r="B20" s="33">
        <v>14</v>
      </c>
      <c r="C20" s="83" t="s">
        <v>45</v>
      </c>
      <c r="D20" s="112" t="s">
        <v>25</v>
      </c>
      <c r="E20" s="83" t="s">
        <v>46</v>
      </c>
      <c r="F20" s="78" t="s">
        <v>49</v>
      </c>
      <c r="G20" s="17">
        <v>49</v>
      </c>
      <c r="H20" s="18">
        <v>50</v>
      </c>
      <c r="I20" s="18">
        <v>50</v>
      </c>
      <c r="J20" s="18">
        <v>43</v>
      </c>
      <c r="K20" s="18">
        <v>50</v>
      </c>
      <c r="L20" s="18">
        <v>48</v>
      </c>
      <c r="M20" s="19">
        <v>50</v>
      </c>
      <c r="N20" s="20">
        <v>47</v>
      </c>
      <c r="O20" s="21">
        <f t="shared" si="0"/>
        <v>387</v>
      </c>
      <c r="P20" s="5">
        <v>19</v>
      </c>
      <c r="Q20" s="18">
        <f t="shared" si="1"/>
        <v>76</v>
      </c>
      <c r="R20" s="5">
        <v>22</v>
      </c>
      <c r="S20" s="18">
        <f t="shared" si="2"/>
        <v>88</v>
      </c>
      <c r="T20" s="5">
        <v>23</v>
      </c>
      <c r="U20" s="18">
        <f t="shared" si="3"/>
        <v>92</v>
      </c>
      <c r="V20" s="9">
        <v>25</v>
      </c>
      <c r="W20" s="82">
        <f t="shared" si="4"/>
        <v>100</v>
      </c>
      <c r="X20" s="42">
        <f t="shared" si="5"/>
        <v>356</v>
      </c>
      <c r="Y20" s="43"/>
      <c r="Z20" s="44">
        <f t="shared" si="6"/>
        <v>743</v>
      </c>
      <c r="AA20" s="2" t="e">
        <v>#DIV/0!</v>
      </c>
    </row>
    <row r="21" spans="1:28" ht="18" x14ac:dyDescent="0.25">
      <c r="A21" s="16">
        <v>3</v>
      </c>
      <c r="B21" s="33">
        <v>4</v>
      </c>
      <c r="C21" s="100" t="s">
        <v>26</v>
      </c>
      <c r="D21" s="113" t="s">
        <v>25</v>
      </c>
      <c r="E21" s="56" t="s">
        <v>42</v>
      </c>
      <c r="F21" s="103" t="s">
        <v>40</v>
      </c>
      <c r="G21" s="22">
        <v>50</v>
      </c>
      <c r="H21" s="18">
        <v>50</v>
      </c>
      <c r="I21" s="18">
        <v>50</v>
      </c>
      <c r="J21" s="18">
        <v>47</v>
      </c>
      <c r="K21" s="18">
        <v>48</v>
      </c>
      <c r="L21" s="18">
        <v>49</v>
      </c>
      <c r="M21" s="18">
        <v>47</v>
      </c>
      <c r="N21" s="18">
        <v>41</v>
      </c>
      <c r="O21" s="21">
        <f t="shared" si="0"/>
        <v>382</v>
      </c>
      <c r="P21" s="5">
        <v>23</v>
      </c>
      <c r="Q21" s="18">
        <f t="shared" si="1"/>
        <v>92</v>
      </c>
      <c r="R21" s="5">
        <v>22</v>
      </c>
      <c r="S21" s="18">
        <f t="shared" si="2"/>
        <v>88</v>
      </c>
      <c r="T21" s="5">
        <v>23</v>
      </c>
      <c r="U21" s="18">
        <f t="shared" si="3"/>
        <v>92</v>
      </c>
      <c r="V21" s="5">
        <v>22</v>
      </c>
      <c r="W21" s="18">
        <f t="shared" si="4"/>
        <v>88</v>
      </c>
      <c r="X21" s="42">
        <f t="shared" si="5"/>
        <v>360</v>
      </c>
      <c r="Y21" s="43"/>
      <c r="Z21" s="44">
        <f t="shared" si="6"/>
        <v>742</v>
      </c>
      <c r="AA21" s="2" t="e">
        <v>#DIV/0!</v>
      </c>
    </row>
    <row r="22" spans="1:28" ht="18" x14ac:dyDescent="0.25">
      <c r="A22" s="16">
        <v>4</v>
      </c>
      <c r="B22" s="33">
        <v>17</v>
      </c>
      <c r="C22" s="83" t="s">
        <v>53</v>
      </c>
      <c r="D22" s="112" t="s">
        <v>25</v>
      </c>
      <c r="E22" s="52" t="s">
        <v>54</v>
      </c>
      <c r="F22" s="71" t="s">
        <v>55</v>
      </c>
      <c r="G22" s="23">
        <v>50</v>
      </c>
      <c r="H22" s="24">
        <v>50</v>
      </c>
      <c r="I22" s="24">
        <v>49</v>
      </c>
      <c r="J22" s="24">
        <v>50</v>
      </c>
      <c r="K22" s="24">
        <v>50</v>
      </c>
      <c r="L22" s="24">
        <v>49</v>
      </c>
      <c r="M22" s="24">
        <v>48</v>
      </c>
      <c r="N22" s="24">
        <v>44</v>
      </c>
      <c r="O22" s="21">
        <f t="shared" si="0"/>
        <v>390</v>
      </c>
      <c r="P22" s="5">
        <v>23</v>
      </c>
      <c r="Q22" s="18">
        <f t="shared" si="1"/>
        <v>92</v>
      </c>
      <c r="R22" s="5">
        <v>20</v>
      </c>
      <c r="S22" s="18">
        <f t="shared" si="2"/>
        <v>80</v>
      </c>
      <c r="T22" s="5">
        <v>22</v>
      </c>
      <c r="U22" s="18">
        <f t="shared" si="3"/>
        <v>88</v>
      </c>
      <c r="V22" s="5">
        <v>22</v>
      </c>
      <c r="W22" s="18">
        <f t="shared" si="4"/>
        <v>88</v>
      </c>
      <c r="X22" s="42">
        <f t="shared" si="5"/>
        <v>348</v>
      </c>
      <c r="Y22" s="43"/>
      <c r="Z22" s="44">
        <f t="shared" si="6"/>
        <v>738</v>
      </c>
      <c r="AA22" s="2" t="e">
        <v>#DIV/0!</v>
      </c>
    </row>
    <row r="23" spans="1:28" ht="18" x14ac:dyDescent="0.25">
      <c r="A23" s="16">
        <v>5</v>
      </c>
      <c r="B23" s="33">
        <v>18</v>
      </c>
      <c r="C23" s="52" t="s">
        <v>24</v>
      </c>
      <c r="D23" s="113" t="s">
        <v>25</v>
      </c>
      <c r="E23" s="57" t="s">
        <v>64</v>
      </c>
      <c r="F23" s="70" t="s">
        <v>40</v>
      </c>
      <c r="G23" s="22">
        <v>48</v>
      </c>
      <c r="H23" s="18">
        <v>50</v>
      </c>
      <c r="I23" s="18">
        <v>49</v>
      </c>
      <c r="J23" s="18">
        <v>48</v>
      </c>
      <c r="K23" s="18">
        <v>49</v>
      </c>
      <c r="L23" s="18">
        <v>50</v>
      </c>
      <c r="M23" s="18">
        <v>48</v>
      </c>
      <c r="N23" s="18">
        <v>46</v>
      </c>
      <c r="O23" s="21">
        <f t="shared" si="0"/>
        <v>388</v>
      </c>
      <c r="P23" s="5">
        <v>19</v>
      </c>
      <c r="Q23" s="18">
        <f t="shared" si="1"/>
        <v>76</v>
      </c>
      <c r="R23" s="5">
        <v>22</v>
      </c>
      <c r="S23" s="18">
        <f t="shared" si="2"/>
        <v>88</v>
      </c>
      <c r="T23" s="5">
        <v>24</v>
      </c>
      <c r="U23" s="18">
        <f t="shared" si="3"/>
        <v>96</v>
      </c>
      <c r="V23" s="5">
        <v>22</v>
      </c>
      <c r="W23" s="18">
        <f t="shared" si="4"/>
        <v>88</v>
      </c>
      <c r="X23" s="42">
        <f t="shared" si="5"/>
        <v>348</v>
      </c>
      <c r="Y23" s="43"/>
      <c r="Z23" s="44">
        <f t="shared" si="6"/>
        <v>736</v>
      </c>
      <c r="AA23" s="2" t="e">
        <v>#DIV/0!</v>
      </c>
    </row>
    <row r="24" spans="1:28" ht="18.75" thickBot="1" x14ac:dyDescent="0.3">
      <c r="A24" s="25">
        <v>6</v>
      </c>
      <c r="B24" s="53">
        <v>15</v>
      </c>
      <c r="C24" s="101" t="s">
        <v>27</v>
      </c>
      <c r="D24" s="114" t="s">
        <v>25</v>
      </c>
      <c r="E24" s="58" t="s">
        <v>66</v>
      </c>
      <c r="F24" s="77" t="s">
        <v>40</v>
      </c>
      <c r="G24" s="26">
        <v>50</v>
      </c>
      <c r="H24" s="27">
        <v>49</v>
      </c>
      <c r="I24" s="27">
        <v>50</v>
      </c>
      <c r="J24" s="27">
        <v>50</v>
      </c>
      <c r="K24" s="27">
        <v>50</v>
      </c>
      <c r="L24" s="27">
        <v>50</v>
      </c>
      <c r="M24" s="27">
        <v>48</v>
      </c>
      <c r="N24" s="27">
        <v>44</v>
      </c>
      <c r="O24" s="28">
        <f t="shared" si="0"/>
        <v>391</v>
      </c>
      <c r="P24" s="6">
        <v>20</v>
      </c>
      <c r="Q24" s="37">
        <f t="shared" si="1"/>
        <v>80</v>
      </c>
      <c r="R24" s="6">
        <v>19</v>
      </c>
      <c r="S24" s="37">
        <f t="shared" si="2"/>
        <v>76</v>
      </c>
      <c r="T24" s="6">
        <v>23</v>
      </c>
      <c r="U24" s="37">
        <f t="shared" si="3"/>
        <v>92</v>
      </c>
      <c r="V24" s="6">
        <v>24</v>
      </c>
      <c r="W24" s="37">
        <f t="shared" si="4"/>
        <v>96</v>
      </c>
      <c r="X24" s="45">
        <f t="shared" si="5"/>
        <v>344</v>
      </c>
      <c r="Y24" s="46"/>
      <c r="Z24" s="47">
        <f t="shared" si="6"/>
        <v>735</v>
      </c>
      <c r="AA24" s="2" t="e">
        <v>#DIV/0!</v>
      </c>
    </row>
    <row r="25" spans="1:28" ht="18" x14ac:dyDescent="0.25">
      <c r="A25" s="29">
        <v>7</v>
      </c>
      <c r="B25" s="51">
        <v>2</v>
      </c>
      <c r="C25" s="84" t="s">
        <v>50</v>
      </c>
      <c r="D25" s="111" t="s">
        <v>25</v>
      </c>
      <c r="E25" s="107" t="s">
        <v>51</v>
      </c>
      <c r="F25" s="73" t="s">
        <v>40</v>
      </c>
      <c r="G25" s="30">
        <v>50</v>
      </c>
      <c r="H25" s="14">
        <v>49</v>
      </c>
      <c r="I25" s="14">
        <v>48</v>
      </c>
      <c r="J25" s="14">
        <v>42</v>
      </c>
      <c r="K25" s="14">
        <v>39</v>
      </c>
      <c r="L25" s="14">
        <v>48</v>
      </c>
      <c r="M25" s="14">
        <v>47</v>
      </c>
      <c r="N25" s="14">
        <v>41</v>
      </c>
      <c r="O25" s="15">
        <f t="shared" si="0"/>
        <v>364</v>
      </c>
      <c r="P25" s="5">
        <v>19</v>
      </c>
      <c r="Q25" s="18">
        <f t="shared" si="1"/>
        <v>76</v>
      </c>
      <c r="R25" s="8">
        <v>24</v>
      </c>
      <c r="S25" s="14">
        <f t="shared" si="2"/>
        <v>96</v>
      </c>
      <c r="T25" s="8">
        <v>24</v>
      </c>
      <c r="U25" s="14">
        <f t="shared" si="3"/>
        <v>96</v>
      </c>
      <c r="V25" s="8">
        <v>24</v>
      </c>
      <c r="W25" s="14">
        <f t="shared" si="4"/>
        <v>96</v>
      </c>
      <c r="X25" s="39">
        <f t="shared" si="5"/>
        <v>364</v>
      </c>
      <c r="Y25" s="40"/>
      <c r="Z25" s="41">
        <f t="shared" si="6"/>
        <v>728</v>
      </c>
      <c r="AA25" s="2" t="e">
        <v>#DIV/0!</v>
      </c>
    </row>
    <row r="26" spans="1:28" ht="18" x14ac:dyDescent="0.25">
      <c r="A26" s="31">
        <v>8</v>
      </c>
      <c r="B26" s="33">
        <v>16</v>
      </c>
      <c r="C26" s="83" t="s">
        <v>52</v>
      </c>
      <c r="D26" s="113" t="s">
        <v>25</v>
      </c>
      <c r="E26" s="59" t="s">
        <v>54</v>
      </c>
      <c r="F26" s="70" t="s">
        <v>40</v>
      </c>
      <c r="G26" s="22">
        <v>49</v>
      </c>
      <c r="H26" s="18">
        <v>45</v>
      </c>
      <c r="I26" s="18">
        <v>41</v>
      </c>
      <c r="J26" s="18">
        <v>41</v>
      </c>
      <c r="K26" s="18">
        <v>49</v>
      </c>
      <c r="L26" s="18">
        <v>48</v>
      </c>
      <c r="M26" s="18">
        <v>46</v>
      </c>
      <c r="N26" s="18">
        <v>37</v>
      </c>
      <c r="O26" s="32">
        <f t="shared" si="0"/>
        <v>356</v>
      </c>
      <c r="P26" s="9">
        <v>22</v>
      </c>
      <c r="Q26" s="24">
        <f t="shared" si="1"/>
        <v>88</v>
      </c>
      <c r="R26" s="9">
        <v>25</v>
      </c>
      <c r="S26" s="88">
        <f t="shared" si="2"/>
        <v>100</v>
      </c>
      <c r="T26" s="9">
        <v>23</v>
      </c>
      <c r="U26" s="24">
        <f t="shared" si="3"/>
        <v>92</v>
      </c>
      <c r="V26" s="9">
        <v>21</v>
      </c>
      <c r="W26" s="24">
        <f t="shared" si="4"/>
        <v>84</v>
      </c>
      <c r="X26" s="48">
        <f t="shared" si="5"/>
        <v>364</v>
      </c>
      <c r="Y26" s="49"/>
      <c r="Z26" s="50">
        <f t="shared" si="6"/>
        <v>720</v>
      </c>
      <c r="AA26" s="2" t="e">
        <v>#DIV/0!</v>
      </c>
    </row>
    <row r="27" spans="1:28" ht="18" x14ac:dyDescent="0.25">
      <c r="A27" s="16">
        <v>9</v>
      </c>
      <c r="B27" s="33">
        <v>21</v>
      </c>
      <c r="C27" s="83" t="s">
        <v>14</v>
      </c>
      <c r="D27" s="112" t="s">
        <v>25</v>
      </c>
      <c r="E27" s="60" t="s">
        <v>73</v>
      </c>
      <c r="F27" s="74" t="s">
        <v>40</v>
      </c>
      <c r="G27" s="22">
        <v>47</v>
      </c>
      <c r="H27" s="18">
        <v>49</v>
      </c>
      <c r="I27" s="18">
        <v>50</v>
      </c>
      <c r="J27" s="18">
        <v>38</v>
      </c>
      <c r="K27" s="18">
        <v>37</v>
      </c>
      <c r="L27" s="18">
        <v>49</v>
      </c>
      <c r="M27" s="18">
        <v>48</v>
      </c>
      <c r="N27" s="18">
        <v>38</v>
      </c>
      <c r="O27" s="21">
        <f t="shared" si="0"/>
        <v>356</v>
      </c>
      <c r="P27" s="5">
        <v>24</v>
      </c>
      <c r="Q27" s="18">
        <f t="shared" si="1"/>
        <v>96</v>
      </c>
      <c r="R27" s="5">
        <v>24</v>
      </c>
      <c r="S27" s="18">
        <f t="shared" si="2"/>
        <v>96</v>
      </c>
      <c r="T27" s="5">
        <v>22</v>
      </c>
      <c r="U27" s="18">
        <f t="shared" si="3"/>
        <v>88</v>
      </c>
      <c r="V27" s="5">
        <v>21</v>
      </c>
      <c r="W27" s="18">
        <f t="shared" si="4"/>
        <v>84</v>
      </c>
      <c r="X27" s="42">
        <f t="shared" si="5"/>
        <v>364</v>
      </c>
      <c r="Y27" s="43"/>
      <c r="Z27" s="44">
        <f t="shared" si="6"/>
        <v>720</v>
      </c>
      <c r="AA27" s="2" t="e">
        <v>#DIV/0!</v>
      </c>
    </row>
    <row r="28" spans="1:28" ht="18" x14ac:dyDescent="0.25">
      <c r="A28" s="33">
        <v>10</v>
      </c>
      <c r="B28" s="33">
        <v>3</v>
      </c>
      <c r="C28" s="60" t="s">
        <v>58</v>
      </c>
      <c r="D28" s="113" t="s">
        <v>25</v>
      </c>
      <c r="E28" s="56" t="s">
        <v>59</v>
      </c>
      <c r="F28" s="71" t="s">
        <v>40</v>
      </c>
      <c r="G28" s="22">
        <v>49</v>
      </c>
      <c r="H28" s="18">
        <v>50</v>
      </c>
      <c r="I28" s="18">
        <v>41</v>
      </c>
      <c r="J28" s="18">
        <v>43</v>
      </c>
      <c r="K28" s="18">
        <v>49</v>
      </c>
      <c r="L28" s="18">
        <v>49</v>
      </c>
      <c r="M28" s="18">
        <v>45</v>
      </c>
      <c r="N28" s="18">
        <v>30</v>
      </c>
      <c r="O28" s="21">
        <f t="shared" si="0"/>
        <v>356</v>
      </c>
      <c r="P28" s="5">
        <v>19</v>
      </c>
      <c r="Q28" s="18">
        <f t="shared" si="1"/>
        <v>76</v>
      </c>
      <c r="R28" s="5">
        <v>21</v>
      </c>
      <c r="S28" s="18">
        <f t="shared" si="2"/>
        <v>84</v>
      </c>
      <c r="T28" s="5">
        <v>21</v>
      </c>
      <c r="U28" s="18">
        <f t="shared" si="3"/>
        <v>84</v>
      </c>
      <c r="V28" s="5">
        <v>21</v>
      </c>
      <c r="W28" s="18">
        <f t="shared" si="4"/>
        <v>84</v>
      </c>
      <c r="X28" s="42">
        <f t="shared" si="5"/>
        <v>328</v>
      </c>
      <c r="Y28" s="43"/>
      <c r="Z28" s="44">
        <f t="shared" si="6"/>
        <v>684</v>
      </c>
      <c r="AA28" s="2" t="e">
        <v>#DIV/0!</v>
      </c>
    </row>
    <row r="29" spans="1:28" ht="18" x14ac:dyDescent="0.25">
      <c r="A29" s="33">
        <v>11</v>
      </c>
      <c r="B29" s="99">
        <v>1</v>
      </c>
      <c r="C29" s="52" t="s">
        <v>23</v>
      </c>
      <c r="D29" s="112" t="s">
        <v>25</v>
      </c>
      <c r="E29" s="63" t="s">
        <v>34</v>
      </c>
      <c r="F29" s="71" t="s">
        <v>49</v>
      </c>
      <c r="G29" s="22">
        <v>49</v>
      </c>
      <c r="H29" s="18">
        <v>50</v>
      </c>
      <c r="I29" s="18">
        <v>49</v>
      </c>
      <c r="J29" s="18">
        <v>50</v>
      </c>
      <c r="K29" s="18">
        <v>49</v>
      </c>
      <c r="L29" s="18">
        <v>42</v>
      </c>
      <c r="M29" s="18">
        <v>43</v>
      </c>
      <c r="N29" s="18">
        <v>41</v>
      </c>
      <c r="O29" s="21">
        <f t="shared" si="0"/>
        <v>373</v>
      </c>
      <c r="P29" s="5">
        <v>16</v>
      </c>
      <c r="Q29" s="18">
        <f t="shared" si="1"/>
        <v>64</v>
      </c>
      <c r="R29" s="5">
        <v>18</v>
      </c>
      <c r="S29" s="18">
        <f t="shared" si="2"/>
        <v>72</v>
      </c>
      <c r="T29" s="5">
        <v>19</v>
      </c>
      <c r="U29" s="18">
        <f t="shared" si="3"/>
        <v>76</v>
      </c>
      <c r="V29" s="5">
        <v>22</v>
      </c>
      <c r="W29" s="18">
        <f t="shared" si="4"/>
        <v>88</v>
      </c>
      <c r="X29" s="42">
        <f t="shared" si="5"/>
        <v>300</v>
      </c>
      <c r="Y29" s="43"/>
      <c r="Z29" s="44">
        <f t="shared" si="6"/>
        <v>673</v>
      </c>
      <c r="AA29" s="2" t="e">
        <v>#DIV/0!</v>
      </c>
    </row>
    <row r="30" spans="1:28" ht="18.75" thickBot="1" x14ac:dyDescent="0.3">
      <c r="A30" s="25">
        <v>12</v>
      </c>
      <c r="B30" s="55">
        <v>5</v>
      </c>
      <c r="C30" s="68" t="s">
        <v>62</v>
      </c>
      <c r="D30" s="113" t="s">
        <v>25</v>
      </c>
      <c r="E30" s="61" t="s">
        <v>63</v>
      </c>
      <c r="F30" s="72" t="s">
        <v>49</v>
      </c>
      <c r="G30" s="26">
        <v>50</v>
      </c>
      <c r="H30" s="27">
        <v>49</v>
      </c>
      <c r="I30" s="27">
        <v>50</v>
      </c>
      <c r="J30" s="27">
        <v>42</v>
      </c>
      <c r="K30" s="27">
        <v>49</v>
      </c>
      <c r="L30" s="27">
        <v>50</v>
      </c>
      <c r="M30" s="27">
        <v>47</v>
      </c>
      <c r="N30" s="27">
        <v>41</v>
      </c>
      <c r="O30" s="28">
        <f t="shared" si="0"/>
        <v>378</v>
      </c>
      <c r="P30" s="6">
        <v>15</v>
      </c>
      <c r="Q30" s="37">
        <f t="shared" si="1"/>
        <v>60</v>
      </c>
      <c r="R30" s="6">
        <v>18</v>
      </c>
      <c r="S30" s="37">
        <f t="shared" si="2"/>
        <v>72</v>
      </c>
      <c r="T30" s="6">
        <v>22</v>
      </c>
      <c r="U30" s="37">
        <f t="shared" si="3"/>
        <v>88</v>
      </c>
      <c r="V30" s="6">
        <v>18</v>
      </c>
      <c r="W30" s="37">
        <f t="shared" si="4"/>
        <v>72</v>
      </c>
      <c r="X30" s="45">
        <f t="shared" si="5"/>
        <v>292</v>
      </c>
      <c r="Y30" s="46"/>
      <c r="Z30" s="47">
        <f t="shared" si="6"/>
        <v>670</v>
      </c>
      <c r="AA30" s="2" t="e">
        <v>#DIV/0!</v>
      </c>
    </row>
    <row r="31" spans="1:28" ht="18" x14ac:dyDescent="0.25">
      <c r="A31" s="31">
        <v>13</v>
      </c>
      <c r="B31" s="31">
        <v>22</v>
      </c>
      <c r="C31" s="56" t="s">
        <v>65</v>
      </c>
      <c r="D31" s="111" t="s">
        <v>25</v>
      </c>
      <c r="E31" s="57" t="s">
        <v>74</v>
      </c>
      <c r="F31" s="74" t="s">
        <v>55</v>
      </c>
      <c r="G31" s="30">
        <v>44</v>
      </c>
      <c r="H31" s="14">
        <v>48</v>
      </c>
      <c r="I31" s="14">
        <v>45</v>
      </c>
      <c r="J31" s="14">
        <v>40</v>
      </c>
      <c r="K31" s="14">
        <v>37</v>
      </c>
      <c r="L31" s="14">
        <v>32</v>
      </c>
      <c r="M31" s="14">
        <v>38</v>
      </c>
      <c r="N31" s="14">
        <v>47</v>
      </c>
      <c r="O31" s="32">
        <f t="shared" si="0"/>
        <v>331</v>
      </c>
      <c r="P31" s="9">
        <v>19</v>
      </c>
      <c r="Q31" s="24">
        <f t="shared" si="1"/>
        <v>76</v>
      </c>
      <c r="R31" s="9">
        <v>18</v>
      </c>
      <c r="S31" s="24">
        <f t="shared" si="2"/>
        <v>72</v>
      </c>
      <c r="T31" s="9">
        <v>20</v>
      </c>
      <c r="U31" s="24">
        <f t="shared" si="3"/>
        <v>80</v>
      </c>
      <c r="V31" s="9">
        <v>14</v>
      </c>
      <c r="W31" s="24">
        <f t="shared" si="4"/>
        <v>56</v>
      </c>
      <c r="X31" s="48">
        <f t="shared" si="5"/>
        <v>284</v>
      </c>
      <c r="Y31" s="49"/>
      <c r="Z31" s="50">
        <f t="shared" si="6"/>
        <v>615</v>
      </c>
      <c r="AA31" s="2" t="e">
        <v>#DIV/0!</v>
      </c>
    </row>
    <row r="32" spans="1:28" ht="18" x14ac:dyDescent="0.25">
      <c r="A32" s="16">
        <v>14</v>
      </c>
      <c r="B32" s="16">
        <v>12</v>
      </c>
      <c r="C32" s="87" t="s">
        <v>68</v>
      </c>
      <c r="D32" s="102" t="s">
        <v>33</v>
      </c>
      <c r="E32" s="60" t="s">
        <v>39</v>
      </c>
      <c r="F32" s="70" t="s">
        <v>40</v>
      </c>
      <c r="G32" s="23">
        <v>48</v>
      </c>
      <c r="H32" s="24">
        <v>48</v>
      </c>
      <c r="I32" s="24">
        <v>50</v>
      </c>
      <c r="J32" s="24">
        <v>49</v>
      </c>
      <c r="K32" s="24">
        <v>48</v>
      </c>
      <c r="L32" s="24">
        <v>49</v>
      </c>
      <c r="M32" s="24">
        <v>44</v>
      </c>
      <c r="N32" s="24">
        <v>43</v>
      </c>
      <c r="O32" s="21">
        <f t="shared" si="0"/>
        <v>379</v>
      </c>
      <c r="P32" s="5">
        <v>24</v>
      </c>
      <c r="Q32" s="18">
        <f t="shared" si="1"/>
        <v>96</v>
      </c>
      <c r="R32" s="5">
        <v>23</v>
      </c>
      <c r="S32" s="18">
        <f t="shared" si="2"/>
        <v>92</v>
      </c>
      <c r="T32" s="5">
        <v>23</v>
      </c>
      <c r="U32" s="18">
        <f t="shared" si="3"/>
        <v>92</v>
      </c>
      <c r="V32" s="5">
        <v>23</v>
      </c>
      <c r="W32" s="18">
        <f t="shared" si="4"/>
        <v>92</v>
      </c>
      <c r="X32" s="42">
        <f t="shared" si="5"/>
        <v>372</v>
      </c>
      <c r="Y32" s="43"/>
      <c r="Z32" s="44">
        <f t="shared" si="6"/>
        <v>751</v>
      </c>
      <c r="AA32" s="2" t="e">
        <v>#DIV/0!</v>
      </c>
    </row>
    <row r="33" spans="1:27" ht="18" x14ac:dyDescent="0.25">
      <c r="A33" s="31">
        <v>15</v>
      </c>
      <c r="B33" s="31">
        <v>11</v>
      </c>
      <c r="C33" s="56" t="s">
        <v>31</v>
      </c>
      <c r="D33" s="85" t="s">
        <v>33</v>
      </c>
      <c r="E33" s="108" t="s">
        <v>35</v>
      </c>
      <c r="F33" s="74" t="s">
        <v>40</v>
      </c>
      <c r="G33" s="22">
        <v>50</v>
      </c>
      <c r="H33" s="18">
        <v>50</v>
      </c>
      <c r="I33" s="18">
        <v>48</v>
      </c>
      <c r="J33" s="18">
        <v>40</v>
      </c>
      <c r="K33" s="18">
        <v>49</v>
      </c>
      <c r="L33" s="18">
        <v>48</v>
      </c>
      <c r="M33" s="18">
        <v>45</v>
      </c>
      <c r="N33" s="18">
        <v>44</v>
      </c>
      <c r="O33" s="32">
        <f t="shared" si="0"/>
        <v>374</v>
      </c>
      <c r="P33" s="9">
        <v>23</v>
      </c>
      <c r="Q33" s="24">
        <f t="shared" si="1"/>
        <v>92</v>
      </c>
      <c r="R33" s="9">
        <v>23</v>
      </c>
      <c r="S33" s="24">
        <f t="shared" si="2"/>
        <v>92</v>
      </c>
      <c r="T33" s="9">
        <v>24</v>
      </c>
      <c r="U33" s="24">
        <f t="shared" si="3"/>
        <v>96</v>
      </c>
      <c r="V33" s="9">
        <v>23</v>
      </c>
      <c r="W33" s="24">
        <f t="shared" si="4"/>
        <v>92</v>
      </c>
      <c r="X33" s="48">
        <f t="shared" si="5"/>
        <v>372</v>
      </c>
      <c r="Y33" s="49"/>
      <c r="Z33" s="50">
        <f t="shared" si="6"/>
        <v>746</v>
      </c>
      <c r="AA33" s="2" t="e">
        <v>#DIV/0!</v>
      </c>
    </row>
    <row r="34" spans="1:27" ht="18" x14ac:dyDescent="0.25">
      <c r="A34" s="16">
        <v>16</v>
      </c>
      <c r="B34" s="16">
        <v>13</v>
      </c>
      <c r="C34" s="69" t="s">
        <v>13</v>
      </c>
      <c r="D34" s="102" t="s">
        <v>28</v>
      </c>
      <c r="E34" s="52" t="s">
        <v>72</v>
      </c>
      <c r="F34" s="81" t="s">
        <v>40</v>
      </c>
      <c r="G34" s="17">
        <v>50</v>
      </c>
      <c r="H34" s="18">
        <v>50</v>
      </c>
      <c r="I34" s="18">
        <v>50</v>
      </c>
      <c r="J34" s="18">
        <v>50</v>
      </c>
      <c r="K34" s="18">
        <v>50</v>
      </c>
      <c r="L34" s="18">
        <v>49</v>
      </c>
      <c r="M34" s="18">
        <v>48</v>
      </c>
      <c r="N34" s="18">
        <v>47</v>
      </c>
      <c r="O34" s="21">
        <f t="shared" si="0"/>
        <v>394</v>
      </c>
      <c r="P34" s="5">
        <v>23</v>
      </c>
      <c r="Q34" s="18">
        <f t="shared" si="1"/>
        <v>92</v>
      </c>
      <c r="R34" s="5">
        <v>22</v>
      </c>
      <c r="S34" s="18">
        <f t="shared" si="2"/>
        <v>88</v>
      </c>
      <c r="T34" s="5">
        <v>23</v>
      </c>
      <c r="U34" s="18">
        <f t="shared" si="3"/>
        <v>92</v>
      </c>
      <c r="V34" s="5">
        <v>19</v>
      </c>
      <c r="W34" s="18">
        <f t="shared" si="4"/>
        <v>76</v>
      </c>
      <c r="X34" s="42">
        <f t="shared" si="5"/>
        <v>348</v>
      </c>
      <c r="Y34" s="43"/>
      <c r="Z34" s="44">
        <f t="shared" si="6"/>
        <v>742</v>
      </c>
      <c r="AA34" s="2" t="e">
        <v>#DIV/0!</v>
      </c>
    </row>
    <row r="35" spans="1:27" ht="18" x14ac:dyDescent="0.25">
      <c r="A35" s="16">
        <v>17</v>
      </c>
      <c r="B35" s="16">
        <v>8</v>
      </c>
      <c r="C35" s="106" t="s">
        <v>69</v>
      </c>
      <c r="D35" s="102" t="s">
        <v>33</v>
      </c>
      <c r="E35" s="52" t="s">
        <v>41</v>
      </c>
      <c r="F35" s="70" t="s">
        <v>49</v>
      </c>
      <c r="G35" s="17">
        <v>49</v>
      </c>
      <c r="H35" s="18">
        <v>49</v>
      </c>
      <c r="I35" s="18">
        <v>50</v>
      </c>
      <c r="J35" s="18">
        <v>43</v>
      </c>
      <c r="K35" s="18">
        <v>49</v>
      </c>
      <c r="L35" s="18">
        <v>49</v>
      </c>
      <c r="M35" s="18">
        <v>46</v>
      </c>
      <c r="N35" s="19">
        <v>44</v>
      </c>
      <c r="O35" s="34">
        <f t="shared" si="0"/>
        <v>379</v>
      </c>
      <c r="P35" s="5">
        <v>22</v>
      </c>
      <c r="Q35" s="18">
        <f t="shared" si="1"/>
        <v>88</v>
      </c>
      <c r="R35" s="5">
        <v>21</v>
      </c>
      <c r="S35" s="18">
        <f t="shared" si="2"/>
        <v>84</v>
      </c>
      <c r="T35" s="5">
        <v>24</v>
      </c>
      <c r="U35" s="18">
        <f t="shared" si="3"/>
        <v>96</v>
      </c>
      <c r="V35" s="5">
        <v>23</v>
      </c>
      <c r="W35" s="18">
        <f t="shared" si="4"/>
        <v>92</v>
      </c>
      <c r="X35" s="42">
        <f t="shared" si="5"/>
        <v>360</v>
      </c>
      <c r="Y35" s="43"/>
      <c r="Z35" s="44">
        <f t="shared" si="6"/>
        <v>739</v>
      </c>
      <c r="AA35" s="2" t="e">
        <v>#DIV/0!</v>
      </c>
    </row>
    <row r="36" spans="1:27" ht="18.75" thickBot="1" x14ac:dyDescent="0.3">
      <c r="A36" s="25">
        <v>18</v>
      </c>
      <c r="B36" s="25">
        <v>7</v>
      </c>
      <c r="C36" s="68" t="s">
        <v>70</v>
      </c>
      <c r="D36" s="110" t="s">
        <v>33</v>
      </c>
      <c r="E36" s="61" t="s">
        <v>61</v>
      </c>
      <c r="F36" s="76" t="s">
        <v>40</v>
      </c>
      <c r="G36" s="35">
        <v>50</v>
      </c>
      <c r="H36" s="27">
        <v>50</v>
      </c>
      <c r="I36" s="27">
        <v>50</v>
      </c>
      <c r="J36" s="27">
        <v>50</v>
      </c>
      <c r="K36" s="27">
        <v>50</v>
      </c>
      <c r="L36" s="27">
        <v>50</v>
      </c>
      <c r="M36" s="27">
        <v>48</v>
      </c>
      <c r="N36" s="27">
        <v>48</v>
      </c>
      <c r="O36" s="28">
        <f t="shared" si="0"/>
        <v>396</v>
      </c>
      <c r="P36" s="6">
        <v>21</v>
      </c>
      <c r="Q36" s="37">
        <f t="shared" si="1"/>
        <v>84</v>
      </c>
      <c r="R36" s="6">
        <v>21</v>
      </c>
      <c r="S36" s="37">
        <f t="shared" si="2"/>
        <v>84</v>
      </c>
      <c r="T36" s="6">
        <v>19</v>
      </c>
      <c r="U36" s="37">
        <f t="shared" si="3"/>
        <v>76</v>
      </c>
      <c r="V36" s="6">
        <v>23</v>
      </c>
      <c r="W36" s="37">
        <f t="shared" si="4"/>
        <v>92</v>
      </c>
      <c r="X36" s="45">
        <f t="shared" si="5"/>
        <v>336</v>
      </c>
      <c r="Y36" s="46"/>
      <c r="Z36" s="47">
        <f t="shared" si="6"/>
        <v>732</v>
      </c>
      <c r="AA36" s="2" t="e">
        <v>#DIV/0!</v>
      </c>
    </row>
    <row r="37" spans="1:27" ht="18" x14ac:dyDescent="0.25">
      <c r="A37" s="36">
        <v>19</v>
      </c>
      <c r="B37" s="51">
        <v>9</v>
      </c>
      <c r="C37" s="63" t="s">
        <v>67</v>
      </c>
      <c r="D37" s="67" t="s">
        <v>33</v>
      </c>
      <c r="E37" s="57" t="s">
        <v>60</v>
      </c>
      <c r="F37" s="75" t="s">
        <v>40</v>
      </c>
      <c r="G37" s="30">
        <v>50</v>
      </c>
      <c r="H37" s="14">
        <v>50</v>
      </c>
      <c r="I37" s="14">
        <v>46</v>
      </c>
      <c r="J37" s="14">
        <v>47</v>
      </c>
      <c r="K37" s="14">
        <v>50</v>
      </c>
      <c r="L37" s="14">
        <v>48</v>
      </c>
      <c r="M37" s="14">
        <v>37</v>
      </c>
      <c r="N37" s="14">
        <v>44</v>
      </c>
      <c r="O37" s="32">
        <f t="shared" si="0"/>
        <v>372</v>
      </c>
      <c r="P37" s="9">
        <v>22</v>
      </c>
      <c r="Q37" s="24">
        <f t="shared" si="1"/>
        <v>88</v>
      </c>
      <c r="R37" s="9">
        <v>19</v>
      </c>
      <c r="S37" s="24">
        <f t="shared" si="2"/>
        <v>76</v>
      </c>
      <c r="T37" s="9">
        <v>19</v>
      </c>
      <c r="U37" s="24">
        <f t="shared" si="3"/>
        <v>76</v>
      </c>
      <c r="V37" s="9">
        <v>20</v>
      </c>
      <c r="W37" s="24">
        <f t="shared" si="4"/>
        <v>80</v>
      </c>
      <c r="X37" s="48">
        <f t="shared" si="5"/>
        <v>320</v>
      </c>
      <c r="Y37" s="49"/>
      <c r="Z37" s="50">
        <f t="shared" si="6"/>
        <v>692</v>
      </c>
      <c r="AA37" s="2" t="e">
        <v>#DIV/0!</v>
      </c>
    </row>
    <row r="38" spans="1:27" ht="18" x14ac:dyDescent="0.25">
      <c r="A38" s="33">
        <v>20</v>
      </c>
      <c r="B38" s="99">
        <v>19</v>
      </c>
      <c r="C38" s="52" t="s">
        <v>56</v>
      </c>
      <c r="D38" s="85" t="s">
        <v>28</v>
      </c>
      <c r="E38" s="57" t="s">
        <v>57</v>
      </c>
      <c r="F38" s="71" t="s">
        <v>40</v>
      </c>
      <c r="G38" s="22">
        <v>38</v>
      </c>
      <c r="H38" s="18">
        <v>46</v>
      </c>
      <c r="I38" s="18">
        <v>39</v>
      </c>
      <c r="J38" s="18">
        <v>25</v>
      </c>
      <c r="K38" s="18">
        <v>46</v>
      </c>
      <c r="L38" s="18">
        <v>49</v>
      </c>
      <c r="M38" s="18">
        <v>47</v>
      </c>
      <c r="N38" s="18">
        <v>42</v>
      </c>
      <c r="O38" s="21">
        <f t="shared" si="0"/>
        <v>332</v>
      </c>
      <c r="P38" s="5">
        <v>24</v>
      </c>
      <c r="Q38" s="18">
        <f t="shared" si="1"/>
        <v>96</v>
      </c>
      <c r="R38" s="5">
        <v>22</v>
      </c>
      <c r="S38" s="18">
        <f t="shared" si="2"/>
        <v>88</v>
      </c>
      <c r="T38" s="5">
        <v>18</v>
      </c>
      <c r="U38" s="18">
        <f t="shared" si="3"/>
        <v>72</v>
      </c>
      <c r="V38" s="5">
        <v>17</v>
      </c>
      <c r="W38" s="18">
        <f t="shared" si="4"/>
        <v>68</v>
      </c>
      <c r="X38" s="42">
        <f t="shared" si="5"/>
        <v>324</v>
      </c>
      <c r="Y38" s="43"/>
      <c r="Z38" s="44">
        <f t="shared" si="6"/>
        <v>656</v>
      </c>
      <c r="AA38" s="2" t="e">
        <v>#DIV/0!</v>
      </c>
    </row>
    <row r="39" spans="1:27" ht="18" x14ac:dyDescent="0.25">
      <c r="A39" s="33">
        <v>21</v>
      </c>
      <c r="B39" s="33">
        <v>6</v>
      </c>
      <c r="C39" s="66" t="s">
        <v>47</v>
      </c>
      <c r="D39" s="102" t="s">
        <v>33</v>
      </c>
      <c r="E39" s="60" t="s">
        <v>48</v>
      </c>
      <c r="F39" s="71" t="s">
        <v>49</v>
      </c>
      <c r="G39" s="22">
        <v>50</v>
      </c>
      <c r="H39" s="18">
        <v>50</v>
      </c>
      <c r="I39" s="18">
        <v>50</v>
      </c>
      <c r="J39" s="18">
        <v>48</v>
      </c>
      <c r="K39" s="18">
        <v>48</v>
      </c>
      <c r="L39" s="18">
        <v>48</v>
      </c>
      <c r="M39" s="18">
        <v>49</v>
      </c>
      <c r="N39" s="18">
        <v>49</v>
      </c>
      <c r="O39" s="21">
        <f t="shared" si="0"/>
        <v>392</v>
      </c>
      <c r="P39" s="5">
        <v>11</v>
      </c>
      <c r="Q39" s="18">
        <f t="shared" si="1"/>
        <v>44</v>
      </c>
      <c r="R39" s="5">
        <v>15</v>
      </c>
      <c r="S39" s="18">
        <f t="shared" si="2"/>
        <v>60</v>
      </c>
      <c r="T39" s="5">
        <v>19</v>
      </c>
      <c r="U39" s="18">
        <f t="shared" si="3"/>
        <v>76</v>
      </c>
      <c r="V39" s="5">
        <v>15</v>
      </c>
      <c r="W39" s="18">
        <f t="shared" si="4"/>
        <v>60</v>
      </c>
      <c r="X39" s="42">
        <f t="shared" si="5"/>
        <v>240</v>
      </c>
      <c r="Y39" s="43"/>
      <c r="Z39" s="44">
        <f t="shared" si="6"/>
        <v>632</v>
      </c>
      <c r="AA39" s="2" t="e">
        <v>#DIV/0!</v>
      </c>
    </row>
    <row r="40" spans="1:27" ht="18.75" thickBot="1" x14ac:dyDescent="0.3">
      <c r="A40" s="25">
        <v>22</v>
      </c>
      <c r="B40" s="25">
        <v>10</v>
      </c>
      <c r="C40" s="61" t="s">
        <v>32</v>
      </c>
      <c r="D40" s="110" t="s">
        <v>33</v>
      </c>
      <c r="E40" s="62" t="s">
        <v>36</v>
      </c>
      <c r="F40" s="76" t="s">
        <v>40</v>
      </c>
      <c r="G40" s="80">
        <v>48</v>
      </c>
      <c r="H40" s="37">
        <v>48</v>
      </c>
      <c r="I40" s="37">
        <v>45</v>
      </c>
      <c r="J40" s="37">
        <v>48</v>
      </c>
      <c r="K40" s="37">
        <v>29</v>
      </c>
      <c r="L40" s="37">
        <v>47</v>
      </c>
      <c r="M40" s="37">
        <v>38</v>
      </c>
      <c r="N40" s="37">
        <v>40</v>
      </c>
      <c r="O40" s="28">
        <f t="shared" si="0"/>
        <v>343</v>
      </c>
      <c r="P40" s="6">
        <v>15</v>
      </c>
      <c r="Q40" s="37">
        <f t="shared" si="1"/>
        <v>60</v>
      </c>
      <c r="R40" s="6">
        <v>15</v>
      </c>
      <c r="S40" s="37">
        <f t="shared" si="2"/>
        <v>60</v>
      </c>
      <c r="T40" s="6">
        <v>15</v>
      </c>
      <c r="U40" s="37">
        <f t="shared" si="3"/>
        <v>60</v>
      </c>
      <c r="V40" s="6">
        <v>16</v>
      </c>
      <c r="W40" s="37">
        <f t="shared" si="4"/>
        <v>64</v>
      </c>
      <c r="X40" s="45">
        <f t="shared" si="5"/>
        <v>244</v>
      </c>
      <c r="Y40" s="46"/>
      <c r="Z40" s="47">
        <f t="shared" si="6"/>
        <v>587</v>
      </c>
      <c r="AA40" s="10" t="e">
        <v>#DIV/0!</v>
      </c>
    </row>
    <row r="41" spans="1:27" ht="18" x14ac:dyDescent="0.25">
      <c r="G41" s="54"/>
      <c r="T41" s="7" t="s">
        <v>29</v>
      </c>
    </row>
    <row r="42" spans="1:27" ht="18" x14ac:dyDescent="0.25">
      <c r="G42" s="54"/>
    </row>
    <row r="43" spans="1:27" x14ac:dyDescent="0.25">
      <c r="E43" s="109"/>
    </row>
  </sheetData>
  <sortState xmlns:xlrd2="http://schemas.microsoft.com/office/spreadsheetml/2017/richdata2" ref="B32:Z40">
    <sortCondition descending="1" ref="Z32:Z40"/>
  </sortState>
  <mergeCells count="26">
    <mergeCell ref="A1:Z11"/>
    <mergeCell ref="A14:AA15"/>
    <mergeCell ref="A12:AA13"/>
    <mergeCell ref="A16:A18"/>
    <mergeCell ref="N17:N18"/>
    <mergeCell ref="B16:B18"/>
    <mergeCell ref="C16:C18"/>
    <mergeCell ref="F16:F18"/>
    <mergeCell ref="G16:V16"/>
    <mergeCell ref="Y16:Y18"/>
    <mergeCell ref="Z16:AA18"/>
    <mergeCell ref="G17:G18"/>
    <mergeCell ref="H17:H18"/>
    <mergeCell ref="I17:I18"/>
    <mergeCell ref="J17:J18"/>
    <mergeCell ref="K17:K18"/>
    <mergeCell ref="L17:L18"/>
    <mergeCell ref="M17:M18"/>
    <mergeCell ref="O17:O18"/>
    <mergeCell ref="X17:X18"/>
    <mergeCell ref="D16:D18"/>
    <mergeCell ref="P17:Q18"/>
    <mergeCell ref="R17:S18"/>
    <mergeCell ref="T17:U18"/>
    <mergeCell ref="V17:W18"/>
    <mergeCell ref="E16:E18"/>
  </mergeCells>
  <conditionalFormatting sqref="G41:G42">
    <cfRule type="cellIs" dxfId="2" priority="7" stopIfTrue="1" operator="equal">
      <formula>50</formula>
    </cfRule>
  </conditionalFormatting>
  <conditionalFormatting sqref="G19:X40">
    <cfRule type="cellIs" dxfId="1" priority="1" stopIfTrue="1" operator="equal">
      <formula>50</formula>
    </cfRule>
  </conditionalFormatting>
  <pageMargins left="0" right="0" top="0" bottom="0" header="0" footer="0"/>
  <pageSetup paperSize="9" scale="61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1"/>
  <sheetViews>
    <sheetView workbookViewId="0">
      <selection activeCell="AF8" sqref="AF8"/>
    </sheetView>
  </sheetViews>
  <sheetFormatPr defaultRowHeight="15" x14ac:dyDescent="0.25"/>
  <cols>
    <col min="1" max="1" width="4.7109375" customWidth="1"/>
    <col min="2" max="2" width="4.5703125" customWidth="1"/>
    <col min="3" max="3" width="23.7109375" customWidth="1"/>
    <col min="4" max="4" width="8.28515625" customWidth="1"/>
    <col min="5" max="5" width="9.42578125" customWidth="1"/>
    <col min="6" max="6" width="7.140625" customWidth="1"/>
    <col min="7" max="7" width="7" customWidth="1"/>
    <col min="8" max="8" width="6.7109375" customWidth="1"/>
    <col min="9" max="9" width="6.85546875" customWidth="1"/>
    <col min="10" max="10" width="7.140625" customWidth="1"/>
    <col min="11" max="11" width="6.85546875" customWidth="1"/>
    <col min="12" max="12" width="7.7109375" customWidth="1"/>
    <col min="13" max="13" width="6.85546875" customWidth="1"/>
    <col min="15" max="15" width="3.28515625" customWidth="1"/>
    <col min="16" max="16" width="8" customWidth="1"/>
    <col min="17" max="17" width="3.28515625" customWidth="1"/>
    <col min="18" max="18" width="8" customWidth="1"/>
    <col min="19" max="19" width="3.28515625" customWidth="1"/>
    <col min="20" max="20" width="7.7109375" customWidth="1"/>
    <col min="21" max="21" width="3.28515625" customWidth="1"/>
    <col min="22" max="22" width="7.42578125" customWidth="1"/>
    <col min="24" max="24" width="4.140625" customWidth="1"/>
    <col min="26" max="26" width="0" hidden="1" customWidth="1"/>
  </cols>
  <sheetData>
    <row r="1" spans="1:27" x14ac:dyDescent="0.25">
      <c r="A1" s="132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4"/>
    </row>
    <row r="2" spans="1:27" x14ac:dyDescent="0.25">
      <c r="A2" s="135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7"/>
    </row>
    <row r="3" spans="1:27" x14ac:dyDescent="0.25">
      <c r="A3" s="135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7"/>
    </row>
    <row r="4" spans="1:27" x14ac:dyDescent="0.25">
      <c r="A4" s="135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7"/>
    </row>
    <row r="5" spans="1:27" x14ac:dyDescent="0.25">
      <c r="A5" s="135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7"/>
    </row>
    <row r="6" spans="1:27" x14ac:dyDescent="0.25">
      <c r="A6" s="135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7"/>
    </row>
    <row r="7" spans="1:27" x14ac:dyDescent="0.25">
      <c r="A7" s="135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7"/>
    </row>
    <row r="8" spans="1:27" x14ac:dyDescent="0.25">
      <c r="A8" s="135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7"/>
      <c r="AA8" s="11"/>
    </row>
    <row r="9" spans="1:27" ht="15.75" thickBot="1" x14ac:dyDescent="0.3">
      <c r="A9" s="170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2"/>
      <c r="AA9" s="11"/>
    </row>
    <row r="10" spans="1:27" ht="15.75" thickBot="1" x14ac:dyDescent="0.3">
      <c r="A10" s="178" t="s">
        <v>30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1"/>
    </row>
    <row r="11" spans="1:27" ht="15.75" thickBot="1" x14ac:dyDescent="0.3">
      <c r="A11" s="178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1"/>
    </row>
    <row r="12" spans="1:27" ht="19.5" thickBot="1" x14ac:dyDescent="0.35">
      <c r="A12" s="179" t="s">
        <v>22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15"/>
      <c r="AA12" s="11"/>
    </row>
    <row r="13" spans="1:27" ht="18.75" thickBot="1" x14ac:dyDescent="0.3">
      <c r="A13" s="115"/>
      <c r="B13" s="178" t="s">
        <v>29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85"/>
      <c r="AA13" s="11"/>
    </row>
    <row r="14" spans="1:27" ht="15.75" thickBot="1" x14ac:dyDescent="0.3">
      <c r="A14" s="180" t="s">
        <v>0</v>
      </c>
      <c r="B14" s="180" t="s">
        <v>6</v>
      </c>
      <c r="C14" s="181" t="s">
        <v>1</v>
      </c>
      <c r="D14" s="175" t="s">
        <v>21</v>
      </c>
      <c r="E14" s="182" t="s">
        <v>2</v>
      </c>
      <c r="F14" s="183" t="s">
        <v>3</v>
      </c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89"/>
      <c r="W14" s="89"/>
      <c r="X14" s="176" t="s">
        <v>4</v>
      </c>
      <c r="Y14" s="177" t="s">
        <v>5</v>
      </c>
      <c r="Z14" s="184"/>
      <c r="AA14" s="11"/>
    </row>
    <row r="15" spans="1:27" ht="15.75" thickBot="1" x14ac:dyDescent="0.3">
      <c r="A15" s="180"/>
      <c r="B15" s="180"/>
      <c r="C15" s="181"/>
      <c r="D15" s="175"/>
      <c r="E15" s="182"/>
      <c r="F15" s="175" t="s">
        <v>17</v>
      </c>
      <c r="G15" s="175" t="s">
        <v>18</v>
      </c>
      <c r="H15" s="175" t="s">
        <v>19</v>
      </c>
      <c r="I15" s="175" t="s">
        <v>20</v>
      </c>
      <c r="J15" s="175" t="s">
        <v>7</v>
      </c>
      <c r="K15" s="175" t="s">
        <v>8</v>
      </c>
      <c r="L15" s="175" t="s">
        <v>9</v>
      </c>
      <c r="M15" s="175" t="s">
        <v>10</v>
      </c>
      <c r="N15" s="174" t="s">
        <v>15</v>
      </c>
      <c r="O15" s="175" t="s">
        <v>37</v>
      </c>
      <c r="P15" s="175"/>
      <c r="Q15" s="175" t="s">
        <v>38</v>
      </c>
      <c r="R15" s="175"/>
      <c r="S15" s="175" t="s">
        <v>11</v>
      </c>
      <c r="T15" s="175"/>
      <c r="U15" s="175" t="s">
        <v>12</v>
      </c>
      <c r="V15" s="175"/>
      <c r="W15" s="174" t="s">
        <v>16</v>
      </c>
      <c r="X15" s="176"/>
      <c r="Y15" s="177"/>
      <c r="Z15" s="184"/>
      <c r="AA15" s="11"/>
    </row>
    <row r="16" spans="1:27" ht="15.75" thickBot="1" x14ac:dyDescent="0.3">
      <c r="A16" s="180"/>
      <c r="B16" s="180"/>
      <c r="C16" s="181"/>
      <c r="D16" s="175"/>
      <c r="E16" s="182"/>
      <c r="F16" s="175"/>
      <c r="G16" s="175"/>
      <c r="H16" s="175"/>
      <c r="I16" s="175"/>
      <c r="J16" s="175"/>
      <c r="K16" s="175"/>
      <c r="L16" s="175"/>
      <c r="M16" s="175"/>
      <c r="N16" s="174"/>
      <c r="O16" s="175"/>
      <c r="P16" s="175"/>
      <c r="Q16" s="175"/>
      <c r="R16" s="175"/>
      <c r="S16" s="175"/>
      <c r="T16" s="175"/>
      <c r="U16" s="175"/>
      <c r="V16" s="175"/>
      <c r="W16" s="174"/>
      <c r="X16" s="176"/>
      <c r="Y16" s="177"/>
      <c r="Z16" s="184"/>
      <c r="AA16" s="11"/>
    </row>
    <row r="17" spans="1:26" ht="18.75" thickBot="1" x14ac:dyDescent="0.3">
      <c r="A17" s="90">
        <v>1</v>
      </c>
      <c r="B17" s="91">
        <v>20</v>
      </c>
      <c r="C17" s="64" t="s">
        <v>43</v>
      </c>
      <c r="D17" s="104" t="s">
        <v>25</v>
      </c>
      <c r="E17" s="92" t="s">
        <v>40</v>
      </c>
      <c r="F17" s="116">
        <v>50</v>
      </c>
      <c r="G17" s="116">
        <v>50</v>
      </c>
      <c r="H17" s="116">
        <v>50</v>
      </c>
      <c r="I17" s="116">
        <v>49</v>
      </c>
      <c r="J17" s="116">
        <v>49</v>
      </c>
      <c r="K17" s="116">
        <v>49</v>
      </c>
      <c r="L17" s="116">
        <v>46</v>
      </c>
      <c r="M17" s="116">
        <v>46</v>
      </c>
      <c r="N17" s="117">
        <f t="shared" ref="N17:N24" si="0">SUM(F17:M17)</f>
        <v>389</v>
      </c>
      <c r="O17" s="93">
        <v>24</v>
      </c>
      <c r="P17" s="116">
        <f t="shared" ref="P17:P24" si="1">4*O17</f>
        <v>96</v>
      </c>
      <c r="Q17" s="93">
        <v>23</v>
      </c>
      <c r="R17" s="116">
        <f t="shared" ref="R17:R24" si="2">4*Q17</f>
        <v>92</v>
      </c>
      <c r="S17" s="93">
        <v>22</v>
      </c>
      <c r="T17" s="116">
        <f t="shared" ref="T17:T24" si="3">4*S17</f>
        <v>88</v>
      </c>
      <c r="U17" s="93">
        <v>24</v>
      </c>
      <c r="V17" s="116">
        <f t="shared" ref="V17:V24" si="4">4*U17</f>
        <v>96</v>
      </c>
      <c r="W17" s="117">
        <f t="shared" ref="W17:W24" si="5">P17+R17+T17+V17</f>
        <v>372</v>
      </c>
      <c r="X17" s="94"/>
      <c r="Y17" s="116">
        <f t="shared" ref="Y17:Y24" si="6">N17+W17</f>
        <v>761</v>
      </c>
      <c r="Z17" s="105" t="e">
        <v>#DIV/0!</v>
      </c>
    </row>
    <row r="18" spans="1:26" ht="18.75" thickBot="1" x14ac:dyDescent="0.3">
      <c r="A18" s="91">
        <v>2</v>
      </c>
      <c r="B18" s="91">
        <v>4</v>
      </c>
      <c r="C18" s="65" t="s">
        <v>26</v>
      </c>
      <c r="D18" s="104" t="s">
        <v>25</v>
      </c>
      <c r="E18" s="95" t="s">
        <v>40</v>
      </c>
      <c r="F18" s="116">
        <v>50</v>
      </c>
      <c r="G18" s="116">
        <v>50</v>
      </c>
      <c r="H18" s="116">
        <v>50</v>
      </c>
      <c r="I18" s="116">
        <v>47</v>
      </c>
      <c r="J18" s="116">
        <v>48</v>
      </c>
      <c r="K18" s="116">
        <v>49</v>
      </c>
      <c r="L18" s="116">
        <v>47</v>
      </c>
      <c r="M18" s="116">
        <v>41</v>
      </c>
      <c r="N18" s="117">
        <f t="shared" si="0"/>
        <v>382</v>
      </c>
      <c r="O18" s="93">
        <v>23</v>
      </c>
      <c r="P18" s="116">
        <f t="shared" si="1"/>
        <v>92</v>
      </c>
      <c r="Q18" s="93">
        <v>22</v>
      </c>
      <c r="R18" s="116">
        <f t="shared" si="2"/>
        <v>88</v>
      </c>
      <c r="S18" s="93">
        <v>23</v>
      </c>
      <c r="T18" s="116">
        <f t="shared" si="3"/>
        <v>92</v>
      </c>
      <c r="U18" s="93">
        <v>22</v>
      </c>
      <c r="V18" s="116">
        <f t="shared" si="4"/>
        <v>88</v>
      </c>
      <c r="W18" s="117">
        <f t="shared" si="5"/>
        <v>360</v>
      </c>
      <c r="X18" s="94"/>
      <c r="Y18" s="116">
        <f t="shared" si="6"/>
        <v>742</v>
      </c>
      <c r="Z18" s="105" t="e">
        <v>#DIV/0!</v>
      </c>
    </row>
    <row r="19" spans="1:26" ht="18.75" thickBot="1" x14ac:dyDescent="0.3">
      <c r="A19" s="91">
        <v>3</v>
      </c>
      <c r="B19" s="91">
        <v>18</v>
      </c>
      <c r="C19" s="64" t="s">
        <v>24</v>
      </c>
      <c r="D19" s="104" t="s">
        <v>25</v>
      </c>
      <c r="E19" s="92" t="s">
        <v>40</v>
      </c>
      <c r="F19" s="116">
        <v>48</v>
      </c>
      <c r="G19" s="116">
        <v>50</v>
      </c>
      <c r="H19" s="116">
        <v>49</v>
      </c>
      <c r="I19" s="116">
        <v>48</v>
      </c>
      <c r="J19" s="116">
        <v>49</v>
      </c>
      <c r="K19" s="116">
        <v>50</v>
      </c>
      <c r="L19" s="116">
        <v>48</v>
      </c>
      <c r="M19" s="116">
        <v>46</v>
      </c>
      <c r="N19" s="117">
        <f t="shared" si="0"/>
        <v>388</v>
      </c>
      <c r="O19" s="93">
        <v>19</v>
      </c>
      <c r="P19" s="116">
        <f t="shared" si="1"/>
        <v>76</v>
      </c>
      <c r="Q19" s="93">
        <v>22</v>
      </c>
      <c r="R19" s="116">
        <f t="shared" si="2"/>
        <v>88</v>
      </c>
      <c r="S19" s="93">
        <v>24</v>
      </c>
      <c r="T19" s="116">
        <f t="shared" si="3"/>
        <v>96</v>
      </c>
      <c r="U19" s="93">
        <v>22</v>
      </c>
      <c r="V19" s="116">
        <f t="shared" si="4"/>
        <v>88</v>
      </c>
      <c r="W19" s="117">
        <f t="shared" si="5"/>
        <v>348</v>
      </c>
      <c r="X19" s="94"/>
      <c r="Y19" s="116">
        <f t="shared" si="6"/>
        <v>736</v>
      </c>
      <c r="Z19" s="105" t="e">
        <v>#DIV/0!</v>
      </c>
    </row>
    <row r="20" spans="1:26" ht="18.75" thickBot="1" x14ac:dyDescent="0.3">
      <c r="A20" s="91">
        <v>4</v>
      </c>
      <c r="B20" s="91">
        <v>15</v>
      </c>
      <c r="C20" s="96" t="s">
        <v>27</v>
      </c>
      <c r="D20" s="104" t="s">
        <v>25</v>
      </c>
      <c r="E20" s="92" t="s">
        <v>40</v>
      </c>
      <c r="F20" s="116">
        <v>50</v>
      </c>
      <c r="G20" s="116">
        <v>49</v>
      </c>
      <c r="H20" s="116">
        <v>50</v>
      </c>
      <c r="I20" s="116">
        <v>50</v>
      </c>
      <c r="J20" s="116">
        <v>50</v>
      </c>
      <c r="K20" s="116">
        <v>50</v>
      </c>
      <c r="L20" s="116">
        <v>48</v>
      </c>
      <c r="M20" s="116">
        <v>44</v>
      </c>
      <c r="N20" s="117">
        <f t="shared" si="0"/>
        <v>391</v>
      </c>
      <c r="O20" s="93">
        <v>20</v>
      </c>
      <c r="P20" s="116">
        <f t="shared" si="1"/>
        <v>80</v>
      </c>
      <c r="Q20" s="93">
        <v>19</v>
      </c>
      <c r="R20" s="116">
        <f t="shared" si="2"/>
        <v>76</v>
      </c>
      <c r="S20" s="93">
        <v>23</v>
      </c>
      <c r="T20" s="116">
        <f t="shared" si="3"/>
        <v>92</v>
      </c>
      <c r="U20" s="93">
        <v>24</v>
      </c>
      <c r="V20" s="116">
        <f t="shared" si="4"/>
        <v>96</v>
      </c>
      <c r="W20" s="117">
        <f t="shared" si="5"/>
        <v>344</v>
      </c>
      <c r="X20" s="94"/>
      <c r="Y20" s="116">
        <f t="shared" si="6"/>
        <v>735</v>
      </c>
      <c r="Z20" s="105" t="e">
        <v>#DIV/0!</v>
      </c>
    </row>
    <row r="21" spans="1:26" ht="18.75" thickBot="1" x14ac:dyDescent="0.3">
      <c r="A21" s="91">
        <v>5</v>
      </c>
      <c r="B21" s="91">
        <v>2</v>
      </c>
      <c r="C21" s="65" t="s">
        <v>50</v>
      </c>
      <c r="D21" s="104" t="s">
        <v>25</v>
      </c>
      <c r="E21" s="92" t="s">
        <v>40</v>
      </c>
      <c r="F21" s="116">
        <v>50</v>
      </c>
      <c r="G21" s="116">
        <v>49</v>
      </c>
      <c r="H21" s="116">
        <v>48</v>
      </c>
      <c r="I21" s="116">
        <v>42</v>
      </c>
      <c r="J21" s="116">
        <v>39</v>
      </c>
      <c r="K21" s="116">
        <v>48</v>
      </c>
      <c r="L21" s="116">
        <v>47</v>
      </c>
      <c r="M21" s="116">
        <v>41</v>
      </c>
      <c r="N21" s="117">
        <f t="shared" si="0"/>
        <v>364</v>
      </c>
      <c r="O21" s="93">
        <v>19</v>
      </c>
      <c r="P21" s="116">
        <f t="shared" si="1"/>
        <v>76</v>
      </c>
      <c r="Q21" s="93">
        <v>24</v>
      </c>
      <c r="R21" s="116">
        <f t="shared" si="2"/>
        <v>96</v>
      </c>
      <c r="S21" s="93">
        <v>24</v>
      </c>
      <c r="T21" s="116">
        <f t="shared" si="3"/>
        <v>96</v>
      </c>
      <c r="U21" s="93">
        <v>24</v>
      </c>
      <c r="V21" s="116">
        <f t="shared" si="4"/>
        <v>96</v>
      </c>
      <c r="W21" s="117">
        <f t="shared" si="5"/>
        <v>364</v>
      </c>
      <c r="X21" s="94"/>
      <c r="Y21" s="116">
        <f t="shared" si="6"/>
        <v>728</v>
      </c>
      <c r="Z21" s="105" t="e">
        <v>#DIV/0!</v>
      </c>
    </row>
    <row r="22" spans="1:26" ht="18.75" thickBot="1" x14ac:dyDescent="0.3">
      <c r="A22" s="91">
        <v>6</v>
      </c>
      <c r="B22" s="91">
        <v>21</v>
      </c>
      <c r="C22" s="64" t="s">
        <v>14</v>
      </c>
      <c r="D22" s="104" t="s">
        <v>25</v>
      </c>
      <c r="E22" s="92" t="s">
        <v>40</v>
      </c>
      <c r="F22" s="116">
        <v>47</v>
      </c>
      <c r="G22" s="116">
        <v>49</v>
      </c>
      <c r="H22" s="116">
        <v>50</v>
      </c>
      <c r="I22" s="116">
        <v>38</v>
      </c>
      <c r="J22" s="116">
        <v>37</v>
      </c>
      <c r="K22" s="116">
        <v>49</v>
      </c>
      <c r="L22" s="116">
        <v>48</v>
      </c>
      <c r="M22" s="116">
        <v>38</v>
      </c>
      <c r="N22" s="117">
        <f t="shared" si="0"/>
        <v>356</v>
      </c>
      <c r="O22" s="93">
        <v>24</v>
      </c>
      <c r="P22" s="116">
        <f t="shared" si="1"/>
        <v>96</v>
      </c>
      <c r="Q22" s="93">
        <v>24</v>
      </c>
      <c r="R22" s="116">
        <f t="shared" si="2"/>
        <v>96</v>
      </c>
      <c r="S22" s="93">
        <v>22</v>
      </c>
      <c r="T22" s="116">
        <f t="shared" si="3"/>
        <v>88</v>
      </c>
      <c r="U22" s="93">
        <v>21</v>
      </c>
      <c r="V22" s="116">
        <f t="shared" si="4"/>
        <v>84</v>
      </c>
      <c r="W22" s="117">
        <f t="shared" si="5"/>
        <v>364</v>
      </c>
      <c r="X22" s="94"/>
      <c r="Y22" s="116">
        <f t="shared" si="6"/>
        <v>720</v>
      </c>
      <c r="Z22" s="105" t="e">
        <v>#DIV/0!</v>
      </c>
    </row>
    <row r="23" spans="1:26" ht="18.75" thickBot="1" x14ac:dyDescent="0.3">
      <c r="A23" s="91">
        <v>7</v>
      </c>
      <c r="B23" s="91">
        <v>16</v>
      </c>
      <c r="C23" s="64" t="s">
        <v>52</v>
      </c>
      <c r="D23" s="104" t="s">
        <v>25</v>
      </c>
      <c r="E23" s="92" t="s">
        <v>40</v>
      </c>
      <c r="F23" s="116">
        <v>49</v>
      </c>
      <c r="G23" s="116">
        <v>45</v>
      </c>
      <c r="H23" s="116">
        <v>41</v>
      </c>
      <c r="I23" s="116">
        <v>41</v>
      </c>
      <c r="J23" s="116">
        <v>49</v>
      </c>
      <c r="K23" s="116">
        <v>48</v>
      </c>
      <c r="L23" s="116">
        <v>46</v>
      </c>
      <c r="M23" s="116">
        <v>37</v>
      </c>
      <c r="N23" s="117">
        <f t="shared" si="0"/>
        <v>356</v>
      </c>
      <c r="O23" s="93">
        <v>22</v>
      </c>
      <c r="P23" s="116">
        <f t="shared" si="1"/>
        <v>88</v>
      </c>
      <c r="Q23" s="93">
        <v>25</v>
      </c>
      <c r="R23" s="118">
        <f t="shared" si="2"/>
        <v>100</v>
      </c>
      <c r="S23" s="93">
        <v>23</v>
      </c>
      <c r="T23" s="116">
        <f t="shared" si="3"/>
        <v>92</v>
      </c>
      <c r="U23" s="93">
        <v>21</v>
      </c>
      <c r="V23" s="116">
        <f t="shared" si="4"/>
        <v>84</v>
      </c>
      <c r="W23" s="117">
        <f t="shared" si="5"/>
        <v>364</v>
      </c>
      <c r="X23" s="94"/>
      <c r="Y23" s="116">
        <f t="shared" si="6"/>
        <v>720</v>
      </c>
      <c r="Z23" s="105"/>
    </row>
    <row r="24" spans="1:26" ht="18.75" thickBot="1" x14ac:dyDescent="0.3">
      <c r="A24" s="91">
        <v>8</v>
      </c>
      <c r="B24" s="91">
        <v>3</v>
      </c>
      <c r="C24" s="64" t="s">
        <v>58</v>
      </c>
      <c r="D24" s="104" t="s">
        <v>25</v>
      </c>
      <c r="E24" s="92" t="s">
        <v>40</v>
      </c>
      <c r="F24" s="116">
        <v>49</v>
      </c>
      <c r="G24" s="116">
        <v>50</v>
      </c>
      <c r="H24" s="116">
        <v>41</v>
      </c>
      <c r="I24" s="116">
        <v>43</v>
      </c>
      <c r="J24" s="116">
        <v>49</v>
      </c>
      <c r="K24" s="116">
        <v>49</v>
      </c>
      <c r="L24" s="116">
        <v>45</v>
      </c>
      <c r="M24" s="116">
        <v>30</v>
      </c>
      <c r="N24" s="117">
        <f t="shared" si="0"/>
        <v>356</v>
      </c>
      <c r="O24" s="93">
        <v>19</v>
      </c>
      <c r="P24" s="116">
        <f t="shared" si="1"/>
        <v>76</v>
      </c>
      <c r="Q24" s="93">
        <v>21</v>
      </c>
      <c r="R24" s="116">
        <f t="shared" si="2"/>
        <v>84</v>
      </c>
      <c r="S24" s="93">
        <v>21</v>
      </c>
      <c r="T24" s="116">
        <f t="shared" si="3"/>
        <v>84</v>
      </c>
      <c r="U24" s="93">
        <v>21</v>
      </c>
      <c r="V24" s="116">
        <f t="shared" si="4"/>
        <v>84</v>
      </c>
      <c r="W24" s="117">
        <f t="shared" si="5"/>
        <v>328</v>
      </c>
      <c r="X24" s="94"/>
      <c r="Y24" s="116">
        <f t="shared" si="6"/>
        <v>684</v>
      </c>
      <c r="Z24" s="105" t="e">
        <v>#DIV/0!</v>
      </c>
    </row>
    <row r="25" spans="1:26" ht="18.75" thickBot="1" x14ac:dyDescent="0.3">
      <c r="A25" s="173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05"/>
    </row>
    <row r="26" spans="1:26" ht="18.75" thickBot="1" x14ac:dyDescent="0.3">
      <c r="A26" s="91">
        <v>1</v>
      </c>
      <c r="B26" s="91">
        <v>14</v>
      </c>
      <c r="C26" s="64" t="s">
        <v>45</v>
      </c>
      <c r="D26" s="104" t="s">
        <v>25</v>
      </c>
      <c r="E26" s="92" t="s">
        <v>49</v>
      </c>
      <c r="F26" s="116">
        <v>49</v>
      </c>
      <c r="G26" s="116">
        <v>50</v>
      </c>
      <c r="H26" s="116">
        <v>50</v>
      </c>
      <c r="I26" s="116">
        <v>43</v>
      </c>
      <c r="J26" s="116">
        <v>50</v>
      </c>
      <c r="K26" s="116">
        <v>48</v>
      </c>
      <c r="L26" s="116">
        <v>50</v>
      </c>
      <c r="M26" s="116">
        <v>47</v>
      </c>
      <c r="N26" s="117">
        <f>SUM(F26:M26)</f>
        <v>387</v>
      </c>
      <c r="O26" s="93">
        <v>19</v>
      </c>
      <c r="P26" s="116">
        <f>4*O26</f>
        <v>76</v>
      </c>
      <c r="Q26" s="93">
        <v>22</v>
      </c>
      <c r="R26" s="116">
        <f>4*Q26</f>
        <v>88</v>
      </c>
      <c r="S26" s="93">
        <v>23</v>
      </c>
      <c r="T26" s="116">
        <f>4*S26</f>
        <v>92</v>
      </c>
      <c r="U26" s="93">
        <v>25</v>
      </c>
      <c r="V26" s="118">
        <f>4*U26</f>
        <v>100</v>
      </c>
      <c r="W26" s="117">
        <f>P26+R26+T26+V26</f>
        <v>356</v>
      </c>
      <c r="X26" s="94"/>
      <c r="Y26" s="116">
        <f>N26+W26</f>
        <v>743</v>
      </c>
      <c r="Z26" s="105" t="e">
        <v>#DIV/0!</v>
      </c>
    </row>
    <row r="27" spans="1:26" ht="18.75" thickBot="1" x14ac:dyDescent="0.3">
      <c r="A27" s="91">
        <v>2</v>
      </c>
      <c r="B27" s="90">
        <v>1</v>
      </c>
      <c r="C27" s="64" t="s">
        <v>23</v>
      </c>
      <c r="D27" s="104" t="s">
        <v>25</v>
      </c>
      <c r="E27" s="92" t="s">
        <v>49</v>
      </c>
      <c r="F27" s="116">
        <v>49</v>
      </c>
      <c r="G27" s="116">
        <v>50</v>
      </c>
      <c r="H27" s="116">
        <v>49</v>
      </c>
      <c r="I27" s="116">
        <v>50</v>
      </c>
      <c r="J27" s="116">
        <v>49</v>
      </c>
      <c r="K27" s="116">
        <v>42</v>
      </c>
      <c r="L27" s="116">
        <v>43</v>
      </c>
      <c r="M27" s="116">
        <v>41</v>
      </c>
      <c r="N27" s="117">
        <f>SUM(F27:M27)</f>
        <v>373</v>
      </c>
      <c r="O27" s="93">
        <v>16</v>
      </c>
      <c r="P27" s="116">
        <f>4*O27</f>
        <v>64</v>
      </c>
      <c r="Q27" s="93">
        <v>18</v>
      </c>
      <c r="R27" s="116">
        <f>4*Q27</f>
        <v>72</v>
      </c>
      <c r="S27" s="93">
        <v>19</v>
      </c>
      <c r="T27" s="116">
        <f>4*S27</f>
        <v>76</v>
      </c>
      <c r="U27" s="93">
        <v>22</v>
      </c>
      <c r="V27" s="116">
        <f>4*U27</f>
        <v>88</v>
      </c>
      <c r="W27" s="117">
        <f>P27+R27+T27+V27</f>
        <v>300</v>
      </c>
      <c r="X27" s="94"/>
      <c r="Y27" s="116">
        <f>N27+W27</f>
        <v>673</v>
      </c>
      <c r="Z27" s="105" t="e">
        <v>#DIV/0!</v>
      </c>
    </row>
    <row r="28" spans="1:26" ht="18.75" thickBot="1" x14ac:dyDescent="0.3">
      <c r="A28" s="91">
        <v>3</v>
      </c>
      <c r="B28" s="91">
        <v>5</v>
      </c>
      <c r="C28" s="64" t="s">
        <v>62</v>
      </c>
      <c r="D28" s="104" t="s">
        <v>25</v>
      </c>
      <c r="E28" s="92" t="s">
        <v>49</v>
      </c>
      <c r="F28" s="116">
        <v>50</v>
      </c>
      <c r="G28" s="116">
        <v>49</v>
      </c>
      <c r="H28" s="116">
        <v>50</v>
      </c>
      <c r="I28" s="116">
        <v>42</v>
      </c>
      <c r="J28" s="116">
        <v>49</v>
      </c>
      <c r="K28" s="116">
        <v>50</v>
      </c>
      <c r="L28" s="116">
        <v>47</v>
      </c>
      <c r="M28" s="116">
        <v>41</v>
      </c>
      <c r="N28" s="117">
        <f>SUM(F28:M28)</f>
        <v>378</v>
      </c>
      <c r="O28" s="93">
        <v>15</v>
      </c>
      <c r="P28" s="116">
        <f>4*O28</f>
        <v>60</v>
      </c>
      <c r="Q28" s="93">
        <v>18</v>
      </c>
      <c r="R28" s="116">
        <f>4*Q28</f>
        <v>72</v>
      </c>
      <c r="S28" s="93">
        <v>22</v>
      </c>
      <c r="T28" s="116">
        <f>4*S28</f>
        <v>88</v>
      </c>
      <c r="U28" s="93">
        <v>18</v>
      </c>
      <c r="V28" s="116">
        <f>4*U28</f>
        <v>72</v>
      </c>
      <c r="W28" s="117">
        <f>P28+R28+T28+V28</f>
        <v>292</v>
      </c>
      <c r="X28" s="94"/>
      <c r="Y28" s="116">
        <f>N28+W28</f>
        <v>670</v>
      </c>
      <c r="Z28" s="105" t="e">
        <v>#DIV/0!</v>
      </c>
    </row>
    <row r="29" spans="1:26" ht="18.75" thickBot="1" x14ac:dyDescent="0.3">
      <c r="A29" s="173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05"/>
    </row>
    <row r="30" spans="1:26" ht="18.75" thickBot="1" x14ac:dyDescent="0.3">
      <c r="A30" s="91">
        <v>4</v>
      </c>
      <c r="B30" s="91">
        <v>17</v>
      </c>
      <c r="C30" s="64" t="s">
        <v>53</v>
      </c>
      <c r="D30" s="104" t="s">
        <v>25</v>
      </c>
      <c r="E30" s="92" t="s">
        <v>55</v>
      </c>
      <c r="F30" s="116">
        <v>50</v>
      </c>
      <c r="G30" s="116">
        <v>50</v>
      </c>
      <c r="H30" s="116">
        <v>49</v>
      </c>
      <c r="I30" s="116">
        <v>50</v>
      </c>
      <c r="J30" s="116">
        <v>50</v>
      </c>
      <c r="K30" s="116">
        <v>49</v>
      </c>
      <c r="L30" s="116">
        <v>48</v>
      </c>
      <c r="M30" s="116">
        <v>44</v>
      </c>
      <c r="N30" s="117">
        <f>SUM(F30:M30)</f>
        <v>390</v>
      </c>
      <c r="O30" s="93">
        <v>23</v>
      </c>
      <c r="P30" s="116">
        <f>4*O30</f>
        <v>92</v>
      </c>
      <c r="Q30" s="93">
        <v>20</v>
      </c>
      <c r="R30" s="116">
        <f>4*Q30</f>
        <v>80</v>
      </c>
      <c r="S30" s="93">
        <v>22</v>
      </c>
      <c r="T30" s="116">
        <f>4*S30</f>
        <v>88</v>
      </c>
      <c r="U30" s="93">
        <v>22</v>
      </c>
      <c r="V30" s="116">
        <f>4*U30</f>
        <v>88</v>
      </c>
      <c r="W30" s="117">
        <f>P30+R30+T30+V30</f>
        <v>348</v>
      </c>
      <c r="X30" s="94"/>
      <c r="Y30" s="116">
        <f>N30+W30</f>
        <v>738</v>
      </c>
      <c r="Z30" s="105" t="e">
        <v>#DIV/0!</v>
      </c>
    </row>
    <row r="31" spans="1:26" ht="18.75" thickBot="1" x14ac:dyDescent="0.3">
      <c r="A31" s="91">
        <v>5</v>
      </c>
      <c r="B31" s="91">
        <v>22</v>
      </c>
      <c r="C31" s="64" t="s">
        <v>65</v>
      </c>
      <c r="D31" s="104" t="s">
        <v>25</v>
      </c>
      <c r="E31" s="92" t="s">
        <v>55</v>
      </c>
      <c r="F31" s="116">
        <v>44</v>
      </c>
      <c r="G31" s="116">
        <v>48</v>
      </c>
      <c r="H31" s="116">
        <v>45</v>
      </c>
      <c r="I31" s="116">
        <v>40</v>
      </c>
      <c r="J31" s="116">
        <v>37</v>
      </c>
      <c r="K31" s="116">
        <v>32</v>
      </c>
      <c r="L31" s="116">
        <v>38</v>
      </c>
      <c r="M31" s="116">
        <v>47</v>
      </c>
      <c r="N31" s="117">
        <f>SUM(F31:M31)</f>
        <v>331</v>
      </c>
      <c r="O31" s="93">
        <v>19</v>
      </c>
      <c r="P31" s="116">
        <f>4*O31</f>
        <v>76</v>
      </c>
      <c r="Q31" s="93">
        <v>18</v>
      </c>
      <c r="R31" s="116">
        <f>4*Q31</f>
        <v>72</v>
      </c>
      <c r="S31" s="93">
        <v>20</v>
      </c>
      <c r="T31" s="116">
        <f>4*S31</f>
        <v>80</v>
      </c>
      <c r="U31" s="93">
        <v>14</v>
      </c>
      <c r="V31" s="116">
        <f>4*U31</f>
        <v>56</v>
      </c>
      <c r="W31" s="117">
        <f>P31+R31+T31+V31</f>
        <v>284</v>
      </c>
      <c r="X31" s="94"/>
      <c r="Y31" s="116">
        <f>N31+W31</f>
        <v>615</v>
      </c>
      <c r="Z31" s="105" t="e">
        <v>#DIV/0!</v>
      </c>
    </row>
    <row r="32" spans="1:26" ht="18.75" thickBot="1" x14ac:dyDescent="0.3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05"/>
    </row>
    <row r="33" spans="1:26" ht="18.75" thickBot="1" x14ac:dyDescent="0.3">
      <c r="A33" s="91">
        <v>1</v>
      </c>
      <c r="B33" s="91">
        <v>12</v>
      </c>
      <c r="C33" s="65" t="s">
        <v>68</v>
      </c>
      <c r="D33" s="98" t="s">
        <v>33</v>
      </c>
      <c r="E33" s="92" t="s">
        <v>40</v>
      </c>
      <c r="F33" s="116">
        <v>48</v>
      </c>
      <c r="G33" s="116">
        <v>48</v>
      </c>
      <c r="H33" s="116">
        <v>50</v>
      </c>
      <c r="I33" s="116">
        <v>49</v>
      </c>
      <c r="J33" s="116">
        <v>48</v>
      </c>
      <c r="K33" s="116">
        <v>49</v>
      </c>
      <c r="L33" s="116">
        <v>44</v>
      </c>
      <c r="M33" s="116">
        <v>43</v>
      </c>
      <c r="N33" s="117">
        <f t="shared" ref="N33:N41" si="7">SUM(F33:M33)</f>
        <v>379</v>
      </c>
      <c r="O33" s="93">
        <v>24</v>
      </c>
      <c r="P33" s="116">
        <f t="shared" ref="P33:P41" si="8">4*O33</f>
        <v>96</v>
      </c>
      <c r="Q33" s="93">
        <v>23</v>
      </c>
      <c r="R33" s="116">
        <f t="shared" ref="R33:R41" si="9">4*Q33</f>
        <v>92</v>
      </c>
      <c r="S33" s="93">
        <v>23</v>
      </c>
      <c r="T33" s="116">
        <f t="shared" ref="T33:T41" si="10">4*S33</f>
        <v>92</v>
      </c>
      <c r="U33" s="93">
        <v>23</v>
      </c>
      <c r="V33" s="116">
        <f t="shared" ref="V33:V41" si="11">4*U33</f>
        <v>92</v>
      </c>
      <c r="W33" s="117">
        <f t="shared" ref="W33:W41" si="12">P33+R33+T33+V33</f>
        <v>372</v>
      </c>
      <c r="X33" s="94"/>
      <c r="Y33" s="116">
        <f t="shared" ref="Y33:Y41" si="13">N33+W33</f>
        <v>751</v>
      </c>
      <c r="Z33" s="105" t="e">
        <v>#DIV/0!</v>
      </c>
    </row>
    <row r="34" spans="1:26" ht="18.75" thickBot="1" x14ac:dyDescent="0.3">
      <c r="A34" s="91">
        <v>2</v>
      </c>
      <c r="B34" s="91">
        <v>11</v>
      </c>
      <c r="C34" s="64" t="s">
        <v>31</v>
      </c>
      <c r="D34" s="98" t="s">
        <v>33</v>
      </c>
      <c r="E34" s="92" t="s">
        <v>40</v>
      </c>
      <c r="F34" s="116">
        <v>50</v>
      </c>
      <c r="G34" s="116">
        <v>50</v>
      </c>
      <c r="H34" s="116">
        <v>48</v>
      </c>
      <c r="I34" s="116">
        <v>40</v>
      </c>
      <c r="J34" s="116">
        <v>49</v>
      </c>
      <c r="K34" s="116">
        <v>48</v>
      </c>
      <c r="L34" s="116">
        <v>45</v>
      </c>
      <c r="M34" s="116">
        <v>44</v>
      </c>
      <c r="N34" s="117">
        <f t="shared" si="7"/>
        <v>374</v>
      </c>
      <c r="O34" s="93">
        <v>23</v>
      </c>
      <c r="P34" s="116">
        <f t="shared" si="8"/>
        <v>92</v>
      </c>
      <c r="Q34" s="93">
        <v>23</v>
      </c>
      <c r="R34" s="116">
        <f t="shared" si="9"/>
        <v>92</v>
      </c>
      <c r="S34" s="93">
        <v>24</v>
      </c>
      <c r="T34" s="116">
        <f t="shared" si="10"/>
        <v>96</v>
      </c>
      <c r="U34" s="93">
        <v>23</v>
      </c>
      <c r="V34" s="116">
        <f t="shared" si="11"/>
        <v>92</v>
      </c>
      <c r="W34" s="117">
        <f t="shared" si="12"/>
        <v>372</v>
      </c>
      <c r="X34" s="94"/>
      <c r="Y34" s="116">
        <f t="shared" si="13"/>
        <v>746</v>
      </c>
      <c r="Z34" s="105" t="e">
        <v>#DIV/0!</v>
      </c>
    </row>
    <row r="35" spans="1:26" ht="18.75" thickBot="1" x14ac:dyDescent="0.3">
      <c r="A35" s="91">
        <v>3</v>
      </c>
      <c r="B35" s="91">
        <v>13</v>
      </c>
      <c r="C35" s="64" t="s">
        <v>13</v>
      </c>
      <c r="D35" s="97" t="s">
        <v>28</v>
      </c>
      <c r="E35" s="95" t="s">
        <v>40</v>
      </c>
      <c r="F35" s="116">
        <v>50</v>
      </c>
      <c r="G35" s="116">
        <v>50</v>
      </c>
      <c r="H35" s="116">
        <v>50</v>
      </c>
      <c r="I35" s="116">
        <v>50</v>
      </c>
      <c r="J35" s="116">
        <v>50</v>
      </c>
      <c r="K35" s="116">
        <v>49</v>
      </c>
      <c r="L35" s="116">
        <v>48</v>
      </c>
      <c r="M35" s="116">
        <v>47</v>
      </c>
      <c r="N35" s="117">
        <f t="shared" si="7"/>
        <v>394</v>
      </c>
      <c r="O35" s="93">
        <v>23</v>
      </c>
      <c r="P35" s="116">
        <f t="shared" si="8"/>
        <v>92</v>
      </c>
      <c r="Q35" s="93">
        <v>22</v>
      </c>
      <c r="R35" s="116">
        <f t="shared" si="9"/>
        <v>88</v>
      </c>
      <c r="S35" s="93">
        <v>23</v>
      </c>
      <c r="T35" s="116">
        <f t="shared" si="10"/>
        <v>92</v>
      </c>
      <c r="U35" s="93">
        <v>19</v>
      </c>
      <c r="V35" s="116">
        <f t="shared" si="11"/>
        <v>76</v>
      </c>
      <c r="W35" s="117">
        <f t="shared" si="12"/>
        <v>348</v>
      </c>
      <c r="X35" s="94"/>
      <c r="Y35" s="116">
        <f t="shared" si="13"/>
        <v>742</v>
      </c>
      <c r="Z35" s="105" t="e">
        <v>#DIV/0!</v>
      </c>
    </row>
    <row r="36" spans="1:26" ht="18.75" thickBot="1" x14ac:dyDescent="0.3">
      <c r="A36" s="91">
        <v>4</v>
      </c>
      <c r="B36" s="91">
        <v>8</v>
      </c>
      <c r="C36" s="65" t="s">
        <v>69</v>
      </c>
      <c r="D36" s="98" t="s">
        <v>33</v>
      </c>
      <c r="E36" s="92" t="s">
        <v>49</v>
      </c>
      <c r="F36" s="116">
        <v>49</v>
      </c>
      <c r="G36" s="116">
        <v>49</v>
      </c>
      <c r="H36" s="116">
        <v>50</v>
      </c>
      <c r="I36" s="116">
        <v>43</v>
      </c>
      <c r="J36" s="116">
        <v>49</v>
      </c>
      <c r="K36" s="116">
        <v>49</v>
      </c>
      <c r="L36" s="116">
        <v>46</v>
      </c>
      <c r="M36" s="116">
        <v>44</v>
      </c>
      <c r="N36" s="117">
        <f t="shared" si="7"/>
        <v>379</v>
      </c>
      <c r="O36" s="93">
        <v>22</v>
      </c>
      <c r="P36" s="116">
        <f t="shared" si="8"/>
        <v>88</v>
      </c>
      <c r="Q36" s="93">
        <v>21</v>
      </c>
      <c r="R36" s="116">
        <f t="shared" si="9"/>
        <v>84</v>
      </c>
      <c r="S36" s="93">
        <v>24</v>
      </c>
      <c r="T36" s="116">
        <f t="shared" si="10"/>
        <v>96</v>
      </c>
      <c r="U36" s="93">
        <v>23</v>
      </c>
      <c r="V36" s="116">
        <f t="shared" si="11"/>
        <v>92</v>
      </c>
      <c r="W36" s="117">
        <f t="shared" si="12"/>
        <v>360</v>
      </c>
      <c r="X36" s="94"/>
      <c r="Y36" s="116">
        <f t="shared" si="13"/>
        <v>739</v>
      </c>
      <c r="Z36" s="105" t="e">
        <v>#DIV/0!</v>
      </c>
    </row>
    <row r="37" spans="1:26" ht="18.75" thickBot="1" x14ac:dyDescent="0.3">
      <c r="A37" s="91">
        <v>5</v>
      </c>
      <c r="B37" s="91">
        <v>7</v>
      </c>
      <c r="C37" s="64" t="s">
        <v>70</v>
      </c>
      <c r="D37" s="98" t="s">
        <v>33</v>
      </c>
      <c r="E37" s="92" t="s">
        <v>40</v>
      </c>
      <c r="F37" s="116">
        <v>50</v>
      </c>
      <c r="G37" s="116">
        <v>50</v>
      </c>
      <c r="H37" s="116">
        <v>50</v>
      </c>
      <c r="I37" s="116">
        <v>50</v>
      </c>
      <c r="J37" s="116">
        <v>50</v>
      </c>
      <c r="K37" s="116">
        <v>50</v>
      </c>
      <c r="L37" s="116">
        <v>48</v>
      </c>
      <c r="M37" s="116">
        <v>48</v>
      </c>
      <c r="N37" s="117">
        <f t="shared" si="7"/>
        <v>396</v>
      </c>
      <c r="O37" s="93">
        <v>21</v>
      </c>
      <c r="P37" s="116">
        <f t="shared" si="8"/>
        <v>84</v>
      </c>
      <c r="Q37" s="93">
        <v>21</v>
      </c>
      <c r="R37" s="116">
        <f t="shared" si="9"/>
        <v>84</v>
      </c>
      <c r="S37" s="93">
        <v>19</v>
      </c>
      <c r="T37" s="116">
        <f t="shared" si="10"/>
        <v>76</v>
      </c>
      <c r="U37" s="93">
        <v>23</v>
      </c>
      <c r="V37" s="116">
        <f t="shared" si="11"/>
        <v>92</v>
      </c>
      <c r="W37" s="117">
        <f t="shared" si="12"/>
        <v>336</v>
      </c>
      <c r="X37" s="94"/>
      <c r="Y37" s="116">
        <f t="shared" si="13"/>
        <v>732</v>
      </c>
      <c r="Z37" s="105" t="e">
        <v>#DIV/0!</v>
      </c>
    </row>
    <row r="38" spans="1:26" ht="18.75" thickBot="1" x14ac:dyDescent="0.3">
      <c r="A38" s="90">
        <v>6</v>
      </c>
      <c r="B38" s="91">
        <v>9</v>
      </c>
      <c r="C38" s="65" t="s">
        <v>67</v>
      </c>
      <c r="D38" s="98" t="s">
        <v>33</v>
      </c>
      <c r="E38" s="95" t="s">
        <v>40</v>
      </c>
      <c r="F38" s="116">
        <v>50</v>
      </c>
      <c r="G38" s="116">
        <v>50</v>
      </c>
      <c r="H38" s="116">
        <v>46</v>
      </c>
      <c r="I38" s="116">
        <v>47</v>
      </c>
      <c r="J38" s="116">
        <v>50</v>
      </c>
      <c r="K38" s="116">
        <v>48</v>
      </c>
      <c r="L38" s="116">
        <v>37</v>
      </c>
      <c r="M38" s="116">
        <v>44</v>
      </c>
      <c r="N38" s="117">
        <f t="shared" si="7"/>
        <v>372</v>
      </c>
      <c r="O38" s="93">
        <v>22</v>
      </c>
      <c r="P38" s="116">
        <f t="shared" si="8"/>
        <v>88</v>
      </c>
      <c r="Q38" s="93">
        <v>19</v>
      </c>
      <c r="R38" s="116">
        <f t="shared" si="9"/>
        <v>76</v>
      </c>
      <c r="S38" s="93">
        <v>19</v>
      </c>
      <c r="T38" s="116">
        <f t="shared" si="10"/>
        <v>76</v>
      </c>
      <c r="U38" s="93">
        <v>20</v>
      </c>
      <c r="V38" s="116">
        <f t="shared" si="11"/>
        <v>80</v>
      </c>
      <c r="W38" s="117">
        <f t="shared" si="12"/>
        <v>320</v>
      </c>
      <c r="X38" s="94"/>
      <c r="Y38" s="116">
        <f t="shared" si="13"/>
        <v>692</v>
      </c>
      <c r="Z38" s="105" t="e">
        <v>#DIV/0!</v>
      </c>
    </row>
    <row r="39" spans="1:26" ht="18.75" thickBot="1" x14ac:dyDescent="0.3">
      <c r="A39" s="91">
        <v>7</v>
      </c>
      <c r="B39" s="90">
        <v>19</v>
      </c>
      <c r="C39" s="64" t="s">
        <v>56</v>
      </c>
      <c r="D39" s="97" t="s">
        <v>28</v>
      </c>
      <c r="E39" s="92" t="s">
        <v>40</v>
      </c>
      <c r="F39" s="116">
        <v>38</v>
      </c>
      <c r="G39" s="116">
        <v>46</v>
      </c>
      <c r="H39" s="116">
        <v>39</v>
      </c>
      <c r="I39" s="116">
        <v>25</v>
      </c>
      <c r="J39" s="116">
        <v>46</v>
      </c>
      <c r="K39" s="116">
        <v>49</v>
      </c>
      <c r="L39" s="116">
        <v>47</v>
      </c>
      <c r="M39" s="116">
        <v>42</v>
      </c>
      <c r="N39" s="117">
        <f t="shared" si="7"/>
        <v>332</v>
      </c>
      <c r="O39" s="93">
        <v>24</v>
      </c>
      <c r="P39" s="116">
        <f t="shared" si="8"/>
        <v>96</v>
      </c>
      <c r="Q39" s="93">
        <v>22</v>
      </c>
      <c r="R39" s="116">
        <f t="shared" si="9"/>
        <v>88</v>
      </c>
      <c r="S39" s="93">
        <v>18</v>
      </c>
      <c r="T39" s="116">
        <f t="shared" si="10"/>
        <v>72</v>
      </c>
      <c r="U39" s="93">
        <v>17</v>
      </c>
      <c r="V39" s="116">
        <f t="shared" si="11"/>
        <v>68</v>
      </c>
      <c r="W39" s="117">
        <f t="shared" si="12"/>
        <v>324</v>
      </c>
      <c r="X39" s="94"/>
      <c r="Y39" s="116">
        <f t="shared" si="13"/>
        <v>656</v>
      </c>
      <c r="Z39" s="105" t="e">
        <v>#DIV/0!</v>
      </c>
    </row>
    <row r="40" spans="1:26" ht="18.75" thickBot="1" x14ac:dyDescent="0.3">
      <c r="A40" s="91">
        <v>8</v>
      </c>
      <c r="B40" s="91">
        <v>6</v>
      </c>
      <c r="C40" s="64" t="s">
        <v>47</v>
      </c>
      <c r="D40" s="98" t="s">
        <v>33</v>
      </c>
      <c r="E40" s="92" t="s">
        <v>49</v>
      </c>
      <c r="F40" s="116">
        <v>50</v>
      </c>
      <c r="G40" s="116">
        <v>50</v>
      </c>
      <c r="H40" s="116">
        <v>50</v>
      </c>
      <c r="I40" s="116">
        <v>48</v>
      </c>
      <c r="J40" s="116">
        <v>48</v>
      </c>
      <c r="K40" s="116">
        <v>48</v>
      </c>
      <c r="L40" s="116">
        <v>49</v>
      </c>
      <c r="M40" s="116">
        <v>49</v>
      </c>
      <c r="N40" s="117">
        <f t="shared" si="7"/>
        <v>392</v>
      </c>
      <c r="O40" s="93">
        <v>11</v>
      </c>
      <c r="P40" s="116">
        <f t="shared" si="8"/>
        <v>44</v>
      </c>
      <c r="Q40" s="93">
        <v>15</v>
      </c>
      <c r="R40" s="116">
        <f t="shared" si="9"/>
        <v>60</v>
      </c>
      <c r="S40" s="93">
        <v>19</v>
      </c>
      <c r="T40" s="116">
        <f t="shared" si="10"/>
        <v>76</v>
      </c>
      <c r="U40" s="93">
        <v>15</v>
      </c>
      <c r="V40" s="116">
        <f t="shared" si="11"/>
        <v>60</v>
      </c>
      <c r="W40" s="117">
        <f t="shared" si="12"/>
        <v>240</v>
      </c>
      <c r="X40" s="94"/>
      <c r="Y40" s="116">
        <f t="shared" si="13"/>
        <v>632</v>
      </c>
      <c r="Z40" s="105" t="e">
        <v>#DIV/0!</v>
      </c>
    </row>
    <row r="41" spans="1:26" ht="18.75" thickBot="1" x14ac:dyDescent="0.3">
      <c r="A41" s="91">
        <v>9</v>
      </c>
      <c r="B41" s="91">
        <v>10</v>
      </c>
      <c r="C41" s="64" t="s">
        <v>32</v>
      </c>
      <c r="D41" s="98" t="s">
        <v>33</v>
      </c>
      <c r="E41" s="92" t="s">
        <v>40</v>
      </c>
      <c r="F41" s="116">
        <v>48</v>
      </c>
      <c r="G41" s="116">
        <v>48</v>
      </c>
      <c r="H41" s="116">
        <v>45</v>
      </c>
      <c r="I41" s="116">
        <v>48</v>
      </c>
      <c r="J41" s="116">
        <v>29</v>
      </c>
      <c r="K41" s="116">
        <v>47</v>
      </c>
      <c r="L41" s="116">
        <v>38</v>
      </c>
      <c r="M41" s="116">
        <v>40</v>
      </c>
      <c r="N41" s="117">
        <f t="shared" si="7"/>
        <v>343</v>
      </c>
      <c r="O41" s="93">
        <v>15</v>
      </c>
      <c r="P41" s="116">
        <f t="shared" si="8"/>
        <v>60</v>
      </c>
      <c r="Q41" s="93">
        <v>15</v>
      </c>
      <c r="R41" s="116">
        <f t="shared" si="9"/>
        <v>60</v>
      </c>
      <c r="S41" s="93">
        <v>15</v>
      </c>
      <c r="T41" s="116">
        <f t="shared" si="10"/>
        <v>60</v>
      </c>
      <c r="U41" s="93">
        <v>16</v>
      </c>
      <c r="V41" s="116">
        <f t="shared" si="11"/>
        <v>64</v>
      </c>
      <c r="W41" s="117">
        <f t="shared" si="12"/>
        <v>244</v>
      </c>
      <c r="X41" s="94"/>
      <c r="Y41" s="116">
        <f t="shared" si="13"/>
        <v>587</v>
      </c>
      <c r="Z41" s="105" t="e">
        <v>#DIV/0!</v>
      </c>
    </row>
  </sheetData>
  <sortState xmlns:xlrd2="http://schemas.microsoft.com/office/spreadsheetml/2017/richdata2" ref="B33:Y41">
    <sortCondition descending="1" ref="Y33:Y41"/>
  </sortState>
  <mergeCells count="29">
    <mergeCell ref="J15:J16"/>
    <mergeCell ref="K15:K16"/>
    <mergeCell ref="L15:L16"/>
    <mergeCell ref="M15:M16"/>
    <mergeCell ref="A10:Z11"/>
    <mergeCell ref="A12:Y12"/>
    <mergeCell ref="B13:Z13"/>
    <mergeCell ref="A14:A16"/>
    <mergeCell ref="B14:B16"/>
    <mergeCell ref="C14:C16"/>
    <mergeCell ref="D14:D16"/>
    <mergeCell ref="E14:E16"/>
    <mergeCell ref="F14:U14"/>
    <mergeCell ref="A1:Y9"/>
    <mergeCell ref="A25:Y25"/>
    <mergeCell ref="A29:Y29"/>
    <mergeCell ref="A32:Y32"/>
    <mergeCell ref="N15:N16"/>
    <mergeCell ref="O15:P16"/>
    <mergeCell ref="Q15:R16"/>
    <mergeCell ref="S15:T16"/>
    <mergeCell ref="U15:V16"/>
    <mergeCell ref="W15:W16"/>
    <mergeCell ref="X14:X16"/>
    <mergeCell ref="Y14:Z16"/>
    <mergeCell ref="F15:F16"/>
    <mergeCell ref="G15:G16"/>
    <mergeCell ref="H15:H16"/>
    <mergeCell ref="I15:I16"/>
  </mergeCells>
  <conditionalFormatting sqref="F17:W24 F26:W28 F30:W31 F33:W41">
    <cfRule type="cellIs" dxfId="0" priority="1" stopIfTrue="1" operator="equal">
      <formula>50</formula>
    </cfRule>
  </conditionalFormatting>
  <pageMargins left="0.7" right="0.7" top="0.78740157499999996" bottom="0.78740157499999996" header="0.3" footer="0.3"/>
  <pageSetup paperSize="9" scale="72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Celková</vt:lpstr>
      <vt:lpstr>KATEGORIE</vt:lpstr>
      <vt:lpstr>Celková!Oblast_tisku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Martin Beran</cp:lastModifiedBy>
  <cp:lastPrinted>2024-06-22T14:27:19Z</cp:lastPrinted>
  <dcterms:created xsi:type="dcterms:W3CDTF">2018-04-27T17:20:51Z</dcterms:created>
  <dcterms:modified xsi:type="dcterms:W3CDTF">2024-06-23T20:16:27Z</dcterms:modified>
</cp:coreProperties>
</file>